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14"/>
  <workbookPr/>
  <mc:AlternateContent xmlns:mc="http://schemas.openxmlformats.org/markup-compatibility/2006">
    <mc:Choice Requires="x15">
      <x15ac:absPath xmlns:x15ac="http://schemas.microsoft.com/office/spreadsheetml/2010/11/ac" url="C:\Users\user\Downloads\"/>
    </mc:Choice>
  </mc:AlternateContent>
  <xr:revisionPtr revIDLastSave="20" documentId="13_ncr:1_{56432892-2E64-45D9-9F6C-367E5D227648}" xr6:coauthVersionLast="47" xr6:coauthVersionMax="47" xr10:uidLastSave="{AC5702FE-D012-4A18-BD60-BAB5912949F0}"/>
  <bookViews>
    <workbookView xWindow="-120" yWindow="-120" windowWidth="29040" windowHeight="15720" tabRatio="931" firstSheet="3" activeTab="3" xr2:uid="{00000000-000D-0000-FFFF-FFFF00000000}"/>
  </bookViews>
  <sheets>
    <sheet name="＜見本＞別紙1-1（基本項目）" sheetId="17" state="hidden" r:id="rId1"/>
    <sheet name="＜見本＞別紙1-2（加算項目）" sheetId="18" state="hidden" r:id="rId2"/>
    <sheet name="＜見本＞入力シート " sheetId="19" r:id="rId3"/>
    <sheet name="入力シート" sheetId="2" r:id="rId4"/>
    <sheet name="別紙1-1（基本項目）" sheetId="3" r:id="rId5"/>
    <sheet name="別紙1-2（加算項目）" sheetId="5" r:id="rId6"/>
  </sheets>
  <definedNames>
    <definedName name="_xlnm._FilterDatabase" localSheetId="2" hidden="1">'＜見本＞入力シート '!#REF!</definedName>
    <definedName name="_xlnm._FilterDatabase" localSheetId="3" hidden="1">入力シート!#REF!</definedName>
    <definedName name="_xlnm.Print_Area" localSheetId="2">'＜見本＞入力シート '!$A$1:$BP$113</definedName>
    <definedName name="_xlnm.Print_Area" localSheetId="0">'＜見本＞別紙1-1（基本項目）'!$A$1:$AU$72</definedName>
    <definedName name="_xlnm.Print_Area" localSheetId="1">'＜見本＞別紙1-2（加算項目）'!$A$1:$AU$47</definedName>
    <definedName name="_xlnm.Print_Area" localSheetId="3">入力シート!$A$1:$BP$113</definedName>
    <definedName name="_xlnm.Print_Area" localSheetId="4">'別紙1-1（基本項目）'!$A$1:$AT$119</definedName>
    <definedName name="_xlnm.Print_Area" localSheetId="5">'別紙1-2（加算項目）'!$A$1:$AU$87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8" i="3" l="1"/>
  <c r="T9" i="3"/>
  <c r="T10" i="3"/>
  <c r="T11" i="3"/>
  <c r="T12" i="3"/>
  <c r="T13" i="3"/>
  <c r="T14" i="3"/>
  <c r="T15" i="3"/>
  <c r="T16" i="3"/>
  <c r="T17" i="3"/>
  <c r="T18" i="3"/>
  <c r="T19" i="3"/>
  <c r="T20" i="3"/>
  <c r="T21" i="3"/>
  <c r="T7" i="3"/>
  <c r="AJ11" i="2" l="1"/>
  <c r="AJ12" i="2"/>
  <c r="AJ13" i="2"/>
  <c r="AJ14" i="2"/>
  <c r="AJ15" i="2"/>
  <c r="AJ16" i="2"/>
  <c r="AJ17" i="2"/>
  <c r="AJ18" i="2"/>
  <c r="AJ19" i="2"/>
  <c r="AJ20" i="2"/>
  <c r="AJ21" i="2"/>
  <c r="AJ22" i="2"/>
  <c r="AJ23" i="2"/>
  <c r="AJ24" i="2"/>
  <c r="AJ10" i="2"/>
  <c r="V7" i="3" s="1"/>
  <c r="N9" i="3"/>
  <c r="N10" i="3"/>
  <c r="N11" i="3"/>
  <c r="N12" i="3"/>
  <c r="N13" i="3"/>
  <c r="N14" i="3"/>
  <c r="N15" i="3"/>
  <c r="N16" i="3"/>
  <c r="N17" i="3"/>
  <c r="N18" i="3"/>
  <c r="N19" i="3"/>
  <c r="N20" i="3"/>
  <c r="N21" i="3"/>
  <c r="N8" i="3"/>
  <c r="N7" i="3"/>
  <c r="M8" i="3"/>
  <c r="M9" i="3"/>
  <c r="M10" i="3"/>
  <c r="M11" i="3"/>
  <c r="M12" i="3"/>
  <c r="M13" i="3"/>
  <c r="M14" i="3"/>
  <c r="M15" i="3"/>
  <c r="M16" i="3"/>
  <c r="M17" i="3"/>
  <c r="M18" i="3"/>
  <c r="M19" i="3"/>
  <c r="M20" i="3"/>
  <c r="M21" i="3"/>
  <c r="M7" i="3"/>
  <c r="AJ11" i="19"/>
  <c r="AJ12" i="19"/>
  <c r="AJ13" i="19"/>
  <c r="AJ14" i="19"/>
  <c r="AJ15" i="19"/>
  <c r="AJ16" i="19"/>
  <c r="AJ17" i="19"/>
  <c r="AJ18" i="19"/>
  <c r="AJ19" i="19"/>
  <c r="AJ20" i="19"/>
  <c r="AJ21" i="19"/>
  <c r="AJ22" i="19"/>
  <c r="AJ23" i="19"/>
  <c r="AJ24" i="19"/>
  <c r="AJ10" i="19"/>
  <c r="AG8" i="5" l="1"/>
  <c r="AG9" i="5"/>
  <c r="AG10" i="5"/>
  <c r="AG11" i="5"/>
  <c r="AG12" i="5"/>
  <c r="AG13" i="5"/>
  <c r="AG14" i="5"/>
  <c r="AG15" i="5"/>
  <c r="AG16" i="5"/>
  <c r="AG17" i="5"/>
  <c r="AG18" i="5"/>
  <c r="AG19" i="5"/>
  <c r="AG20" i="5"/>
  <c r="AG21" i="5"/>
  <c r="AG22" i="5"/>
  <c r="AG23" i="5"/>
  <c r="AG24" i="5"/>
  <c r="AG25" i="5"/>
  <c r="AG26" i="5"/>
  <c r="AG27" i="5"/>
  <c r="AG28" i="5"/>
  <c r="AG29" i="5"/>
  <c r="AG30" i="5"/>
  <c r="AG31" i="5"/>
  <c r="AG32" i="5"/>
  <c r="AG33" i="5"/>
  <c r="AG34" i="5"/>
  <c r="AG35" i="5"/>
  <c r="AG36" i="5"/>
  <c r="AG7" i="5"/>
  <c r="L99" i="3"/>
  <c r="AH1" i="5" l="1"/>
  <c r="AA1" i="5"/>
  <c r="Z1" i="3"/>
  <c r="AG1" i="3"/>
  <c r="AD62" i="3" l="1"/>
  <c r="BD106" i="19" l="1"/>
  <c r="AZ106" i="19"/>
  <c r="AN106" i="19"/>
  <c r="AJ106" i="19"/>
  <c r="BD105" i="19"/>
  <c r="AZ105" i="19"/>
  <c r="AN105" i="19"/>
  <c r="AJ105" i="19"/>
  <c r="BD104" i="19"/>
  <c r="AZ104" i="19"/>
  <c r="AN104" i="19"/>
  <c r="AJ104" i="19"/>
  <c r="BD103" i="19"/>
  <c r="AZ103" i="19"/>
  <c r="AJ103" i="19"/>
  <c r="AN103" i="19" s="1"/>
  <c r="BD102" i="19"/>
  <c r="AZ102" i="19"/>
  <c r="AJ102" i="19"/>
  <c r="AN102" i="19" s="1"/>
  <c r="BT98" i="19"/>
  <c r="BX98" i="19" s="1"/>
  <c r="BD98" i="19"/>
  <c r="AZ98" i="19"/>
  <c r="AN98" i="19"/>
  <c r="AJ98" i="19"/>
  <c r="BT97" i="19"/>
  <c r="BX97" i="19" s="1"/>
  <c r="BD97" i="19"/>
  <c r="AZ97" i="19"/>
  <c r="AN97" i="19"/>
  <c r="AJ97" i="19"/>
  <c r="BT96" i="19"/>
  <c r="BX96" i="19" s="1"/>
  <c r="AZ96" i="19"/>
  <c r="BD96" i="19" s="1"/>
  <c r="AN96" i="19"/>
  <c r="AJ96" i="19"/>
  <c r="BT95" i="19"/>
  <c r="BX95" i="19" s="1"/>
  <c r="AZ95" i="19"/>
  <c r="BD95" i="19" s="1"/>
  <c r="AJ95" i="19"/>
  <c r="AN95" i="19" s="1"/>
  <c r="BT94" i="19"/>
  <c r="BX94" i="19" s="1"/>
  <c r="AZ94" i="19"/>
  <c r="BD94" i="19" s="1"/>
  <c r="AJ94" i="19"/>
  <c r="AN94" i="19" s="1"/>
  <c r="AF89" i="19"/>
  <c r="AF88" i="19"/>
  <c r="AF87" i="19"/>
  <c r="AF86" i="19"/>
  <c r="AF85" i="19"/>
  <c r="AF84" i="19"/>
  <c r="AF83" i="19"/>
  <c r="AF82" i="19"/>
  <c r="AF81" i="19"/>
  <c r="AF80" i="19"/>
  <c r="AF79" i="19"/>
  <c r="AF78" i="19"/>
  <c r="AF77" i="19"/>
  <c r="AF76" i="19"/>
  <c r="AF75" i="19"/>
  <c r="AF74" i="19"/>
  <c r="AF73" i="19"/>
  <c r="AF72" i="19"/>
  <c r="AF71" i="19"/>
  <c r="AF70" i="19"/>
  <c r="AF69" i="19"/>
  <c r="AF68" i="19"/>
  <c r="AF67" i="19"/>
  <c r="AF66" i="19"/>
  <c r="AF65" i="19"/>
  <c r="AF64" i="19"/>
  <c r="AF63" i="19"/>
  <c r="AF62" i="19"/>
  <c r="AF61" i="19"/>
  <c r="AF60" i="19"/>
  <c r="BF55" i="19"/>
  <c r="AZ55" i="19"/>
  <c r="AW55" i="19"/>
  <c r="AH55" i="19"/>
  <c r="AN55" i="19" s="1"/>
  <c r="AE55" i="19"/>
  <c r="BF54" i="19"/>
  <c r="AZ54" i="19"/>
  <c r="AW54" i="19"/>
  <c r="AH54" i="19"/>
  <c r="AN54" i="19" s="1"/>
  <c r="AE54" i="19"/>
  <c r="BF53" i="19"/>
  <c r="AZ53" i="19"/>
  <c r="AW53" i="19"/>
  <c r="AH53" i="19"/>
  <c r="AN53" i="19" s="1"/>
  <c r="AE53" i="19"/>
  <c r="BF52" i="19"/>
  <c r="AZ52" i="19"/>
  <c r="AW52" i="19"/>
  <c r="AH52" i="19"/>
  <c r="AN52" i="19" s="1"/>
  <c r="AE52" i="19"/>
  <c r="BC52" i="19" s="1"/>
  <c r="BF51" i="19"/>
  <c r="AZ51" i="19"/>
  <c r="AW51" i="19"/>
  <c r="AH51" i="19"/>
  <c r="AN51" i="19" s="1"/>
  <c r="AE51" i="19"/>
  <c r="BC51" i="19" s="1"/>
  <c r="BF46" i="19"/>
  <c r="AZ46" i="19"/>
  <c r="AW46" i="19"/>
  <c r="AH46" i="19"/>
  <c r="AN46" i="19" s="1"/>
  <c r="AE46" i="19"/>
  <c r="BF45" i="19"/>
  <c r="AZ45" i="19"/>
  <c r="AW45" i="19"/>
  <c r="AH45" i="19"/>
  <c r="AN45" i="19" s="1"/>
  <c r="AE45" i="19"/>
  <c r="BF44" i="19"/>
  <c r="AZ44" i="19"/>
  <c r="AW44" i="19"/>
  <c r="AH44" i="19"/>
  <c r="AN44" i="19" s="1"/>
  <c r="AE44" i="19"/>
  <c r="BC44" i="19" s="1"/>
  <c r="BF43" i="19"/>
  <c r="AZ43" i="19"/>
  <c r="AW43" i="19"/>
  <c r="AH43" i="19"/>
  <c r="AN43" i="19" s="1"/>
  <c r="AE43" i="19"/>
  <c r="BC43" i="19" s="1"/>
  <c r="BF42" i="19"/>
  <c r="AZ42" i="19"/>
  <c r="AW42" i="19"/>
  <c r="AH42" i="19"/>
  <c r="AN42" i="19" s="1"/>
  <c r="AE42" i="19"/>
  <c r="AZ37" i="19"/>
  <c r="AW37" i="19"/>
  <c r="AH37" i="19"/>
  <c r="AN37" i="19" s="1"/>
  <c r="AE37" i="19"/>
  <c r="AZ36" i="19"/>
  <c r="AW36" i="19"/>
  <c r="AH36" i="19"/>
  <c r="AN36" i="19" s="1"/>
  <c r="AE36" i="19"/>
  <c r="AZ35" i="19"/>
  <c r="AW35" i="19"/>
  <c r="AH35" i="19"/>
  <c r="AN35" i="19" s="1"/>
  <c r="AE35" i="19"/>
  <c r="AZ34" i="19"/>
  <c r="AW34" i="19"/>
  <c r="AH34" i="19"/>
  <c r="AN34" i="19" s="1"/>
  <c r="AE34" i="19"/>
  <c r="AZ33" i="19"/>
  <c r="AW33" i="19"/>
  <c r="AH33" i="19"/>
  <c r="AN33" i="19" s="1"/>
  <c r="AE33" i="19"/>
  <c r="AZ32" i="19"/>
  <c r="AW32" i="19"/>
  <c r="AH32" i="19"/>
  <c r="AN32" i="19" s="1"/>
  <c r="AE32" i="19"/>
  <c r="AZ31" i="19"/>
  <c r="AW31" i="19"/>
  <c r="AH31" i="19"/>
  <c r="AN31" i="19" s="1"/>
  <c r="AE31" i="19"/>
  <c r="AZ30" i="19"/>
  <c r="AW30" i="19"/>
  <c r="AH30" i="19"/>
  <c r="AN30" i="19" s="1"/>
  <c r="AE30" i="19"/>
  <c r="AZ29" i="19"/>
  <c r="AW29" i="19"/>
  <c r="AH29" i="19"/>
  <c r="AN29" i="19" s="1"/>
  <c r="AE29" i="19"/>
  <c r="AZ28" i="19"/>
  <c r="AW28" i="19"/>
  <c r="AH28" i="19"/>
  <c r="AN28" i="19" s="1"/>
  <c r="AE28" i="19"/>
  <c r="AH62" i="5"/>
  <c r="AH61" i="5"/>
  <c r="AH60" i="5"/>
  <c r="AH59" i="5"/>
  <c r="AH58" i="5"/>
  <c r="BC45" i="19" l="1"/>
  <c r="AK45" i="19"/>
  <c r="AK46" i="19"/>
  <c r="AQ46" i="19" s="1"/>
  <c r="BC53" i="19"/>
  <c r="AK53" i="19"/>
  <c r="AQ53" i="19" s="1"/>
  <c r="AQ45" i="19"/>
  <c r="AK28" i="19"/>
  <c r="AQ28" i="19" s="1"/>
  <c r="AK32" i="19"/>
  <c r="AQ32" i="19" s="1"/>
  <c r="AK34" i="19"/>
  <c r="AQ34" i="19" s="1"/>
  <c r="AK35" i="19"/>
  <c r="AQ35" i="19" s="1"/>
  <c r="AK37" i="19"/>
  <c r="AQ37" i="19" s="1"/>
  <c r="AK54" i="19"/>
  <c r="AQ54" i="19" s="1"/>
  <c r="AK29" i="19"/>
  <c r="AQ29" i="19" s="1"/>
  <c r="AK30" i="19"/>
  <c r="AQ30" i="19" s="1"/>
  <c r="AK31" i="19"/>
  <c r="AQ31" i="19" s="1"/>
  <c r="AK33" i="19"/>
  <c r="AQ33" i="19" s="1"/>
  <c r="AK36" i="19"/>
  <c r="AQ36" i="19" s="1"/>
  <c r="AK42" i="19"/>
  <c r="AQ42" i="19" s="1"/>
  <c r="BC28" i="19"/>
  <c r="BC29" i="19"/>
  <c r="BC30" i="19"/>
  <c r="BC31" i="19"/>
  <c r="BC32" i="19"/>
  <c r="BC33" i="19"/>
  <c r="BC34" i="19"/>
  <c r="BC35" i="19"/>
  <c r="BC36" i="19"/>
  <c r="BC37" i="19"/>
  <c r="BC42" i="19"/>
  <c r="AK43" i="19"/>
  <c r="AQ43" i="19" s="1"/>
  <c r="BC46" i="19"/>
  <c r="AK51" i="19"/>
  <c r="AQ51" i="19" s="1"/>
  <c r="BC54" i="19"/>
  <c r="AK55" i="19"/>
  <c r="AQ55" i="19" s="1"/>
  <c r="BC55" i="19"/>
  <c r="AK44" i="19"/>
  <c r="AQ44" i="19" s="1"/>
  <c r="AK52" i="19"/>
  <c r="AQ52" i="19" s="1"/>
  <c r="AH36" i="5" l="1"/>
  <c r="AH35" i="5"/>
  <c r="AH34" i="5"/>
  <c r="AH33" i="5"/>
  <c r="AH32" i="5"/>
  <c r="AH31" i="5"/>
  <c r="AH30" i="5"/>
  <c r="AH29" i="5"/>
  <c r="AH28" i="5"/>
  <c r="AH27" i="5"/>
  <c r="AH26" i="5"/>
  <c r="AH25" i="5"/>
  <c r="AH24" i="5"/>
  <c r="AH23" i="5"/>
  <c r="AH22" i="5"/>
  <c r="AH21" i="5"/>
  <c r="AH20" i="5"/>
  <c r="AH19" i="5"/>
  <c r="AH18" i="5"/>
  <c r="AH17" i="5"/>
  <c r="AH16" i="5"/>
  <c r="AH15" i="5"/>
  <c r="AH14" i="5"/>
  <c r="AH13" i="5"/>
  <c r="AH12" i="5"/>
  <c r="AH11" i="5"/>
  <c r="AH10" i="5"/>
  <c r="AH9" i="5"/>
  <c r="AH8" i="5"/>
  <c r="AH7" i="5"/>
  <c r="AF61" i="2"/>
  <c r="AF62" i="2"/>
  <c r="AF63" i="2"/>
  <c r="AF64" i="2"/>
  <c r="AF65" i="2"/>
  <c r="AF66" i="2"/>
  <c r="AF67" i="2"/>
  <c r="AF68" i="2"/>
  <c r="AF69" i="2"/>
  <c r="AF70" i="2"/>
  <c r="AF71" i="2"/>
  <c r="AF72" i="2"/>
  <c r="AF73" i="2"/>
  <c r="AF74" i="2"/>
  <c r="AF75" i="2"/>
  <c r="AF76" i="2"/>
  <c r="AF77" i="2"/>
  <c r="AF78" i="2"/>
  <c r="AF79" i="2"/>
  <c r="AF80" i="2"/>
  <c r="AF81" i="2"/>
  <c r="AF82" i="2"/>
  <c r="AF83" i="2"/>
  <c r="AF84" i="2"/>
  <c r="AF85" i="2"/>
  <c r="AF86" i="2"/>
  <c r="AF87" i="2"/>
  <c r="AF88" i="2"/>
  <c r="AF89" i="2"/>
  <c r="AF60" i="2"/>
  <c r="C8" i="3" l="1"/>
  <c r="O8" i="3" s="1"/>
  <c r="AZ106" i="2" l="1"/>
  <c r="AZ105" i="2"/>
  <c r="AF8" i="5" l="1"/>
  <c r="AF9" i="5"/>
  <c r="AF10" i="5"/>
  <c r="AF11" i="5"/>
  <c r="AF12" i="5"/>
  <c r="AF13" i="5"/>
  <c r="AF14" i="5"/>
  <c r="AF15" i="5"/>
  <c r="AF16" i="5"/>
  <c r="AF17" i="5"/>
  <c r="AF18" i="5"/>
  <c r="AF19" i="5"/>
  <c r="AF20" i="5"/>
  <c r="AF21" i="5"/>
  <c r="AF22" i="5"/>
  <c r="AF23" i="5"/>
  <c r="AF24" i="5"/>
  <c r="AF25" i="5"/>
  <c r="AF26" i="5"/>
  <c r="AF27" i="5"/>
  <c r="AF28" i="5"/>
  <c r="AF29" i="5"/>
  <c r="AF30" i="5"/>
  <c r="AF31" i="5"/>
  <c r="AF32" i="5"/>
  <c r="AF33" i="5"/>
  <c r="AF34" i="5"/>
  <c r="AF35" i="5"/>
  <c r="AF36" i="5"/>
  <c r="AE8" i="5"/>
  <c r="AE9" i="5"/>
  <c r="AE10" i="5"/>
  <c r="AE11" i="5"/>
  <c r="AE12" i="5"/>
  <c r="AE13" i="5"/>
  <c r="AE14" i="5"/>
  <c r="AE15" i="5"/>
  <c r="AE16" i="5"/>
  <c r="AE17" i="5"/>
  <c r="AE18" i="5"/>
  <c r="AE19" i="5"/>
  <c r="AE20" i="5"/>
  <c r="AE21" i="5"/>
  <c r="AE22" i="5"/>
  <c r="AE23" i="5"/>
  <c r="AE24" i="5"/>
  <c r="AE25" i="5"/>
  <c r="AE26" i="5"/>
  <c r="AE27" i="5"/>
  <c r="AE28" i="5"/>
  <c r="AE29" i="5"/>
  <c r="AE30" i="5"/>
  <c r="AE31" i="5"/>
  <c r="AE32" i="5"/>
  <c r="AE33" i="5"/>
  <c r="AE34" i="5"/>
  <c r="AE35" i="5"/>
  <c r="AE36" i="5"/>
  <c r="U8" i="5"/>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T8" i="5"/>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P8" i="5"/>
  <c r="P9" i="5"/>
  <c r="P10" i="5"/>
  <c r="P11" i="5"/>
  <c r="P12" i="5"/>
  <c r="P13" i="5"/>
  <c r="P14" i="5"/>
  <c r="P15" i="5"/>
  <c r="P16" i="5"/>
  <c r="P17" i="5"/>
  <c r="P18" i="5"/>
  <c r="P19" i="5"/>
  <c r="P20" i="5"/>
  <c r="P21" i="5"/>
  <c r="P22" i="5"/>
  <c r="P23" i="5"/>
  <c r="P24" i="5"/>
  <c r="P25" i="5"/>
  <c r="P26" i="5"/>
  <c r="P27" i="5"/>
  <c r="P28" i="5"/>
  <c r="P29" i="5"/>
  <c r="P30" i="5"/>
  <c r="P31" i="5"/>
  <c r="P32" i="5"/>
  <c r="P33" i="5"/>
  <c r="P34" i="5"/>
  <c r="P35" i="5"/>
  <c r="P36" i="5"/>
  <c r="T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AI1" i="18"/>
  <c r="S50" i="3"/>
  <c r="T29" i="17"/>
  <c r="L36" i="5" l="1"/>
  <c r="L28" i="5"/>
  <c r="W28" i="5" s="1"/>
  <c r="L12" i="5"/>
  <c r="L20" i="5"/>
  <c r="L33" i="5"/>
  <c r="L25" i="5"/>
  <c r="W25" i="5" s="1"/>
  <c r="L17" i="5"/>
  <c r="L9" i="5"/>
  <c r="L22" i="5"/>
  <c r="L14" i="5"/>
  <c r="L32" i="5"/>
  <c r="L24" i="5"/>
  <c r="W24" i="5" s="1"/>
  <c r="L16" i="5"/>
  <c r="L34" i="5"/>
  <c r="L26" i="5"/>
  <c r="W26" i="5" s="1"/>
  <c r="L18" i="5"/>
  <c r="L10" i="5"/>
  <c r="L30" i="5"/>
  <c r="W30" i="5" s="1"/>
  <c r="L29" i="5"/>
  <c r="W29" i="5" s="1"/>
  <c r="L21" i="5"/>
  <c r="L13" i="5"/>
  <c r="L8" i="5"/>
  <c r="L35" i="5"/>
  <c r="L31" i="5"/>
  <c r="W31" i="5" s="1"/>
  <c r="L27" i="5"/>
  <c r="W27" i="5" s="1"/>
  <c r="L23" i="5"/>
  <c r="W23" i="5" s="1"/>
  <c r="L19" i="5"/>
  <c r="L15" i="5"/>
  <c r="L11" i="5"/>
  <c r="BD106" i="2" l="1"/>
  <c r="BD105" i="2"/>
  <c r="AZ103" i="2"/>
  <c r="AG80" i="3" l="1"/>
  <c r="AD80" i="3"/>
  <c r="V80" i="3"/>
  <c r="T80" i="3"/>
  <c r="Z80" i="3" s="1"/>
  <c r="S80" i="3"/>
  <c r="O80" i="3"/>
  <c r="L80" i="3"/>
  <c r="C80" i="3"/>
  <c r="AG79" i="3"/>
  <c r="AD79" i="3"/>
  <c r="V79" i="3"/>
  <c r="S79" i="3"/>
  <c r="O79" i="3"/>
  <c r="L79" i="3"/>
  <c r="C79" i="3"/>
  <c r="AG78" i="3"/>
  <c r="AD78" i="3"/>
  <c r="V78" i="3"/>
  <c r="S78" i="3"/>
  <c r="O78" i="3"/>
  <c r="L78" i="3"/>
  <c r="C78" i="3"/>
  <c r="AG77" i="3"/>
  <c r="AD77" i="3"/>
  <c r="V77" i="3"/>
  <c r="S77" i="3"/>
  <c r="O77" i="3"/>
  <c r="L77" i="3"/>
  <c r="C77" i="3"/>
  <c r="AG76" i="3"/>
  <c r="AD76" i="3"/>
  <c r="V76" i="3"/>
  <c r="S76" i="3"/>
  <c r="O76" i="3"/>
  <c r="L76" i="3"/>
  <c r="C76" i="3"/>
  <c r="AG75" i="3"/>
  <c r="AD75" i="3"/>
  <c r="V75" i="3"/>
  <c r="S75" i="3"/>
  <c r="O75" i="3"/>
  <c r="L75" i="3"/>
  <c r="C75" i="3"/>
  <c r="AG74" i="3"/>
  <c r="AD74" i="3"/>
  <c r="V74" i="3"/>
  <c r="S74" i="3"/>
  <c r="O74" i="3"/>
  <c r="L74" i="3"/>
  <c r="C74" i="3"/>
  <c r="AG73" i="3"/>
  <c r="AD73" i="3"/>
  <c r="V73" i="3"/>
  <c r="S73" i="3"/>
  <c r="O73" i="3"/>
  <c r="L73" i="3"/>
  <c r="C73" i="3"/>
  <c r="AG72" i="3"/>
  <c r="AD72" i="3"/>
  <c r="V72" i="3"/>
  <c r="S72" i="3"/>
  <c r="O72" i="3"/>
  <c r="L72" i="3"/>
  <c r="C72" i="3"/>
  <c r="AG71" i="3"/>
  <c r="AD71" i="3"/>
  <c r="V71" i="3"/>
  <c r="S71" i="3"/>
  <c r="O71" i="3"/>
  <c r="L71" i="3"/>
  <c r="C71" i="3"/>
  <c r="AG70" i="3"/>
  <c r="AD70" i="3"/>
  <c r="V70" i="3"/>
  <c r="S70" i="3"/>
  <c r="O70" i="3"/>
  <c r="L70" i="3"/>
  <c r="C70" i="3"/>
  <c r="AG69" i="3"/>
  <c r="AD69" i="3"/>
  <c r="V69" i="3"/>
  <c r="S69" i="3"/>
  <c r="O69" i="3"/>
  <c r="L69" i="3"/>
  <c r="C69" i="3"/>
  <c r="AG68" i="3"/>
  <c r="AD68" i="3"/>
  <c r="V68" i="3"/>
  <c r="S68" i="3"/>
  <c r="O68" i="3"/>
  <c r="L68" i="3"/>
  <c r="C68" i="3"/>
  <c r="AG67" i="3"/>
  <c r="AD67" i="3"/>
  <c r="V67" i="3"/>
  <c r="S67" i="3"/>
  <c r="O67" i="3"/>
  <c r="L67" i="3"/>
  <c r="C67" i="3"/>
  <c r="AG66" i="3"/>
  <c r="AD66" i="3"/>
  <c r="V66" i="3"/>
  <c r="S66" i="3"/>
  <c r="O66" i="3"/>
  <c r="L66" i="3"/>
  <c r="C66" i="3"/>
  <c r="AG65" i="3"/>
  <c r="AD65" i="3"/>
  <c r="V65" i="3"/>
  <c r="S65" i="3"/>
  <c r="O65" i="3"/>
  <c r="L65" i="3"/>
  <c r="C65" i="3"/>
  <c r="AG64" i="3"/>
  <c r="AD64" i="3"/>
  <c r="V64" i="3"/>
  <c r="S64" i="3"/>
  <c r="O64" i="3"/>
  <c r="L64" i="3"/>
  <c r="C64" i="3"/>
  <c r="AG63" i="3"/>
  <c r="AD63" i="3"/>
  <c r="V63" i="3"/>
  <c r="S63" i="3"/>
  <c r="O63" i="3"/>
  <c r="L63" i="3"/>
  <c r="C63" i="3"/>
  <c r="AG62" i="3"/>
  <c r="V62" i="3"/>
  <c r="S62" i="3"/>
  <c r="O62" i="3"/>
  <c r="L62" i="3"/>
  <c r="C62" i="3"/>
  <c r="AG61" i="3"/>
  <c r="AD61" i="3"/>
  <c r="V61" i="3"/>
  <c r="S61" i="3"/>
  <c r="O61" i="3"/>
  <c r="L61" i="3"/>
  <c r="C61" i="3"/>
  <c r="AG60" i="3"/>
  <c r="AD60" i="3"/>
  <c r="V60" i="3"/>
  <c r="S60" i="3"/>
  <c r="O60" i="3"/>
  <c r="L60" i="3"/>
  <c r="C60" i="3"/>
  <c r="AG59" i="3"/>
  <c r="AD59" i="3"/>
  <c r="V59" i="3"/>
  <c r="S59" i="3"/>
  <c r="O59" i="3"/>
  <c r="L59" i="3"/>
  <c r="C59" i="3"/>
  <c r="AG58" i="3"/>
  <c r="AD58" i="3"/>
  <c r="V58" i="3"/>
  <c r="S58" i="3"/>
  <c r="O58" i="3"/>
  <c r="L58" i="3"/>
  <c r="C58" i="3"/>
  <c r="AG57" i="3"/>
  <c r="AD57" i="3"/>
  <c r="V57" i="3"/>
  <c r="S57" i="3"/>
  <c r="O57" i="3"/>
  <c r="L57" i="3"/>
  <c r="C57" i="3"/>
  <c r="AG56" i="3"/>
  <c r="AD56" i="3"/>
  <c r="V56" i="3"/>
  <c r="S56" i="3"/>
  <c r="O56" i="3"/>
  <c r="L56" i="3"/>
  <c r="C56" i="3"/>
  <c r="AG55" i="3"/>
  <c r="AD55" i="3"/>
  <c r="V55" i="3"/>
  <c r="S55" i="3"/>
  <c r="O55" i="3"/>
  <c r="L55" i="3"/>
  <c r="C55" i="3"/>
  <c r="AG54" i="3"/>
  <c r="AD54" i="3"/>
  <c r="V54" i="3"/>
  <c r="S54" i="3"/>
  <c r="O54" i="3"/>
  <c r="L54" i="3"/>
  <c r="C54" i="3"/>
  <c r="AG53" i="3"/>
  <c r="AD53" i="3"/>
  <c r="V53" i="3"/>
  <c r="S53" i="3"/>
  <c r="O53" i="3"/>
  <c r="L53" i="3"/>
  <c r="C53" i="3"/>
  <c r="AG52" i="3"/>
  <c r="AD52" i="3"/>
  <c r="V52" i="3"/>
  <c r="S52" i="3"/>
  <c r="O52" i="3"/>
  <c r="L52" i="3"/>
  <c r="C52" i="3"/>
  <c r="T25" i="3"/>
  <c r="T26" i="3"/>
  <c r="T27" i="3"/>
  <c r="T28" i="3"/>
  <c r="T29" i="3"/>
  <c r="T30" i="3"/>
  <c r="T31" i="3"/>
  <c r="T32" i="3"/>
  <c r="T33" i="3"/>
  <c r="T24" i="3"/>
  <c r="U14" i="17"/>
  <c r="AH37" i="17"/>
  <c r="AE37" i="17"/>
  <c r="W37" i="17"/>
  <c r="T37" i="17"/>
  <c r="P37" i="17"/>
  <c r="L37" i="17"/>
  <c r="C37" i="17"/>
  <c r="AH36" i="17"/>
  <c r="AE36" i="17"/>
  <c r="W36" i="17"/>
  <c r="T36" i="17"/>
  <c r="P36" i="17"/>
  <c r="L36" i="17"/>
  <c r="C36" i="17"/>
  <c r="AH35" i="17"/>
  <c r="AE35" i="17"/>
  <c r="W35" i="17"/>
  <c r="T35" i="17"/>
  <c r="P35" i="17"/>
  <c r="L35" i="17"/>
  <c r="C35" i="17"/>
  <c r="AH34" i="17"/>
  <c r="AE34" i="17"/>
  <c r="W34" i="17"/>
  <c r="T34" i="17"/>
  <c r="P34" i="17"/>
  <c r="L34" i="17"/>
  <c r="C34" i="17"/>
  <c r="U15" i="17"/>
  <c r="U16" i="17"/>
  <c r="U7" i="17"/>
  <c r="AA7" i="17" s="1"/>
  <c r="AM38" i="18"/>
  <c r="AH38" i="18"/>
  <c r="AG38" i="18"/>
  <c r="AF38" i="18"/>
  <c r="AE38" i="18"/>
  <c r="AA38" i="18"/>
  <c r="U38" i="18"/>
  <c r="T38" i="18"/>
  <c r="P38" i="18"/>
  <c r="L38" i="18"/>
  <c r="C38" i="18"/>
  <c r="AM37" i="18"/>
  <c r="AH37" i="18"/>
  <c r="AG37" i="18"/>
  <c r="AF37" i="18"/>
  <c r="AE37" i="18"/>
  <c r="AA37" i="18"/>
  <c r="U37" i="18"/>
  <c r="T37" i="18"/>
  <c r="P37" i="18"/>
  <c r="L37" i="18"/>
  <c r="C37" i="18"/>
  <c r="AM33" i="18"/>
  <c r="AH33" i="18"/>
  <c r="AG33" i="18"/>
  <c r="AF33" i="18"/>
  <c r="AE33" i="18"/>
  <c r="AA33" i="18"/>
  <c r="U33" i="18"/>
  <c r="T33" i="18"/>
  <c r="C33" i="18"/>
  <c r="AM32" i="18"/>
  <c r="AH32" i="18"/>
  <c r="AG32" i="18"/>
  <c r="AF32" i="18"/>
  <c r="AE32" i="18"/>
  <c r="AA32" i="18"/>
  <c r="U32" i="18"/>
  <c r="T32" i="18"/>
  <c r="C32" i="18"/>
  <c r="AH28" i="18"/>
  <c r="AG28" i="18"/>
  <c r="AF28" i="18"/>
  <c r="AE28" i="18"/>
  <c r="AA28" i="18"/>
  <c r="U28" i="18"/>
  <c r="T28" i="18"/>
  <c r="P28" i="18"/>
  <c r="L28" i="18"/>
  <c r="C28" i="18"/>
  <c r="AH27" i="18"/>
  <c r="AG27" i="18"/>
  <c r="AF27" i="18"/>
  <c r="AE27" i="18"/>
  <c r="AA27" i="18"/>
  <c r="U27" i="18"/>
  <c r="T27" i="18"/>
  <c r="P27" i="18"/>
  <c r="L27" i="18"/>
  <c r="C27" i="18"/>
  <c r="AM23" i="18"/>
  <c r="AH23" i="18"/>
  <c r="AG23" i="18"/>
  <c r="AF23" i="18"/>
  <c r="AE23" i="18"/>
  <c r="AA23" i="18"/>
  <c r="U23" i="18"/>
  <c r="T23" i="18"/>
  <c r="C23" i="18"/>
  <c r="AM22" i="18"/>
  <c r="AH22" i="18"/>
  <c r="AG22" i="18"/>
  <c r="AF22" i="18"/>
  <c r="AE22" i="18"/>
  <c r="AA22" i="18"/>
  <c r="U22" i="18"/>
  <c r="T22" i="18"/>
  <c r="C22" i="18"/>
  <c r="AM19" i="18"/>
  <c r="AH19" i="18"/>
  <c r="AG19" i="18"/>
  <c r="AF19" i="18"/>
  <c r="AE19" i="18"/>
  <c r="AA19" i="18"/>
  <c r="U19" i="18"/>
  <c r="T19" i="18"/>
  <c r="P19" i="18"/>
  <c r="L19" i="18"/>
  <c r="C19" i="18"/>
  <c r="AM18" i="18"/>
  <c r="AH18" i="18"/>
  <c r="AG18" i="18"/>
  <c r="AF18" i="18"/>
  <c r="AE18" i="18"/>
  <c r="AA18" i="18"/>
  <c r="U18" i="18"/>
  <c r="T18" i="18"/>
  <c r="P18" i="18"/>
  <c r="L18" i="18"/>
  <c r="C18" i="18"/>
  <c r="AA13" i="18"/>
  <c r="AH11" i="18"/>
  <c r="AG11" i="18"/>
  <c r="AF11" i="18"/>
  <c r="AE11" i="18"/>
  <c r="U11" i="18"/>
  <c r="T11" i="18"/>
  <c r="P11" i="18"/>
  <c r="C11" i="18"/>
  <c r="AH10" i="18"/>
  <c r="AG10" i="18"/>
  <c r="AF10" i="18"/>
  <c r="AE10" i="18"/>
  <c r="U10" i="18"/>
  <c r="T10" i="18"/>
  <c r="P10" i="18"/>
  <c r="C10" i="18"/>
  <c r="AH9" i="18"/>
  <c r="AG9" i="18"/>
  <c r="AF9" i="18"/>
  <c r="AE9" i="18"/>
  <c r="U9" i="18"/>
  <c r="T9" i="18"/>
  <c r="P9" i="18"/>
  <c r="C9" i="18"/>
  <c r="AH8" i="18"/>
  <c r="AG8" i="18"/>
  <c r="AF8" i="18"/>
  <c r="AE8" i="18"/>
  <c r="U8" i="18"/>
  <c r="T8" i="18"/>
  <c r="P8" i="18"/>
  <c r="C8" i="18"/>
  <c r="AH7" i="18"/>
  <c r="AG7" i="18"/>
  <c r="AF7" i="18"/>
  <c r="AE7" i="18"/>
  <c r="U7" i="18"/>
  <c r="T7" i="18"/>
  <c r="P7" i="18"/>
  <c r="C7" i="18"/>
  <c r="AM72" i="17"/>
  <c r="AH72" i="17"/>
  <c r="AD72" i="17"/>
  <c r="X72" i="17"/>
  <c r="J72" i="17"/>
  <c r="AM71" i="17"/>
  <c r="AH71" i="17"/>
  <c r="AD71" i="17"/>
  <c r="X71" i="17"/>
  <c r="J71" i="17"/>
  <c r="J69" i="17"/>
  <c r="J68" i="17"/>
  <c r="L55" i="17"/>
  <c r="B55" i="17"/>
  <c r="L54" i="17"/>
  <c r="B54" i="17"/>
  <c r="L50" i="17"/>
  <c r="B50" i="17"/>
  <c r="L49" i="17"/>
  <c r="B49" i="17"/>
  <c r="L48" i="17"/>
  <c r="B48" i="17"/>
  <c r="AS44" i="17"/>
  <c r="AN44" i="17"/>
  <c r="C44" i="17"/>
  <c r="AH33" i="17"/>
  <c r="AE33" i="17"/>
  <c r="W33" i="17"/>
  <c r="T33" i="17"/>
  <c r="P33" i="17"/>
  <c r="L33" i="17"/>
  <c r="C33" i="17"/>
  <c r="AH32" i="17"/>
  <c r="AE32" i="17"/>
  <c r="W32" i="17"/>
  <c r="T32" i="17"/>
  <c r="P32" i="17"/>
  <c r="L32" i="17"/>
  <c r="C32" i="17"/>
  <c r="AH31" i="17"/>
  <c r="AE31" i="17"/>
  <c r="W31" i="17"/>
  <c r="T31" i="17"/>
  <c r="P31" i="17"/>
  <c r="L31" i="17"/>
  <c r="C31" i="17"/>
  <c r="AH30" i="17"/>
  <c r="AE30" i="17"/>
  <c r="W30" i="17"/>
  <c r="T30" i="17"/>
  <c r="P30" i="17"/>
  <c r="L30" i="17"/>
  <c r="C30" i="17"/>
  <c r="AH29" i="17"/>
  <c r="AE29" i="17"/>
  <c r="W29" i="17"/>
  <c r="P29" i="17"/>
  <c r="L29" i="17"/>
  <c r="C29" i="17"/>
  <c r="AP26" i="17"/>
  <c r="AH26" i="17"/>
  <c r="U26" i="17"/>
  <c r="C26" i="17"/>
  <c r="AP25" i="17"/>
  <c r="AH25" i="17"/>
  <c r="U25" i="17"/>
  <c r="C25" i="17"/>
  <c r="AQ22" i="17"/>
  <c r="AM22" i="17"/>
  <c r="AH22" i="17"/>
  <c r="AE22" i="17"/>
  <c r="U22" i="17"/>
  <c r="P22" i="17"/>
  <c r="T22" i="17" s="1"/>
  <c r="C22" i="17"/>
  <c r="AQ21" i="17"/>
  <c r="AM21" i="17"/>
  <c r="AH21" i="17"/>
  <c r="AE21" i="17"/>
  <c r="U21" i="17"/>
  <c r="P21" i="17"/>
  <c r="T21" i="17" s="1"/>
  <c r="C21" i="17"/>
  <c r="AQ20" i="17"/>
  <c r="AM20" i="17"/>
  <c r="AH20" i="17"/>
  <c r="AE20" i="17"/>
  <c r="U20" i="17"/>
  <c r="P20" i="17"/>
  <c r="T20" i="17" s="1"/>
  <c r="C20" i="17"/>
  <c r="AQ19" i="17"/>
  <c r="AM19" i="17"/>
  <c r="AH19" i="17"/>
  <c r="AE19" i="17"/>
  <c r="U19" i="17"/>
  <c r="P19" i="17"/>
  <c r="T19" i="17" s="1"/>
  <c r="C19" i="17"/>
  <c r="AM16" i="17"/>
  <c r="AH16" i="17"/>
  <c r="C16" i="17"/>
  <c r="AM15" i="17"/>
  <c r="AH15" i="17"/>
  <c r="C15" i="17"/>
  <c r="AM14" i="17"/>
  <c r="AH14" i="17"/>
  <c r="C14" i="17"/>
  <c r="AH11" i="17"/>
  <c r="AF11" i="17"/>
  <c r="AE11" i="17"/>
  <c r="AG11" i="17" s="1"/>
  <c r="U11" i="17"/>
  <c r="AA11" i="17" s="1"/>
  <c r="P11" i="17"/>
  <c r="T11" i="17" s="1"/>
  <c r="L11" i="17"/>
  <c r="C11" i="17"/>
  <c r="AH10" i="17"/>
  <c r="AF10" i="17"/>
  <c r="AE10" i="17"/>
  <c r="AG10" i="17" s="1"/>
  <c r="U10" i="17"/>
  <c r="AA10" i="17" s="1"/>
  <c r="P10" i="17"/>
  <c r="T10" i="17" s="1"/>
  <c r="L10" i="17"/>
  <c r="C10" i="17"/>
  <c r="AH9" i="17"/>
  <c r="AF9" i="17"/>
  <c r="AE9" i="17"/>
  <c r="AG9" i="17" s="1"/>
  <c r="U9" i="17"/>
  <c r="AA9" i="17" s="1"/>
  <c r="P9" i="17"/>
  <c r="T9" i="17" s="1"/>
  <c r="L9" i="17"/>
  <c r="C9" i="17"/>
  <c r="AH8" i="17"/>
  <c r="AF8" i="17"/>
  <c r="AE8" i="17"/>
  <c r="AG8" i="17" s="1"/>
  <c r="U8" i="17"/>
  <c r="AA8" i="17" s="1"/>
  <c r="P8" i="17"/>
  <c r="T8" i="17" s="1"/>
  <c r="L8" i="17"/>
  <c r="C8" i="17"/>
  <c r="AH7" i="17"/>
  <c r="AF7" i="17"/>
  <c r="AE7" i="17"/>
  <c r="AG7" i="17" s="1"/>
  <c r="P7" i="17"/>
  <c r="T7" i="17" s="1"/>
  <c r="L7" i="17"/>
  <c r="C7" i="17"/>
  <c r="AG6" i="17"/>
  <c r="AI1" i="17"/>
  <c r="W38" i="18"/>
  <c r="W37" i="18"/>
  <c r="W28" i="18"/>
  <c r="W19" i="18"/>
  <c r="W27" i="18"/>
  <c r="W18" i="18"/>
  <c r="U37" i="17"/>
  <c r="AA37" i="17" s="1"/>
  <c r="U36" i="17"/>
  <c r="AA36" i="17" s="1"/>
  <c r="U35" i="17"/>
  <c r="AA35" i="17" s="1"/>
  <c r="U34" i="17"/>
  <c r="AA34" i="17" s="1"/>
  <c r="U33" i="17"/>
  <c r="AA33" i="17" s="1"/>
  <c r="U32" i="17"/>
  <c r="AA32" i="17" s="1"/>
  <c r="U31" i="17"/>
  <c r="U30" i="17"/>
  <c r="AA30" i="17" s="1"/>
  <c r="U29" i="17"/>
  <c r="AA29" i="17" s="1"/>
  <c r="P26" i="17"/>
  <c r="T26" i="17" s="1"/>
  <c r="AE26" i="17"/>
  <c r="P25" i="17"/>
  <c r="T25" i="17" s="1"/>
  <c r="AE25" i="17"/>
  <c r="L21" i="17"/>
  <c r="P16" i="17"/>
  <c r="T16" i="17" s="1"/>
  <c r="AE16" i="17"/>
  <c r="L16" i="17"/>
  <c r="P15" i="17"/>
  <c r="T15" i="17" s="1"/>
  <c r="AE15" i="17"/>
  <c r="P14" i="17"/>
  <c r="T14" i="17" s="1"/>
  <c r="AE14" i="17"/>
  <c r="L14" i="17"/>
  <c r="W11" i="17"/>
  <c r="W10" i="17"/>
  <c r="W9" i="17"/>
  <c r="W8" i="17"/>
  <c r="W7" i="17"/>
  <c r="N43" i="17"/>
  <c r="AQ43" i="17"/>
  <c r="AF44" i="17"/>
  <c r="T44" i="17"/>
  <c r="N44" i="17"/>
  <c r="Z44" i="17"/>
  <c r="T63" i="3"/>
  <c r="Z63" i="3" s="1"/>
  <c r="T62" i="3"/>
  <c r="Z62" i="3" s="1"/>
  <c r="T61" i="3"/>
  <c r="Z61" i="3" s="1"/>
  <c r="T60" i="3"/>
  <c r="Z60" i="3" s="1"/>
  <c r="T59" i="3"/>
  <c r="Z59" i="3" s="1"/>
  <c r="T58" i="3"/>
  <c r="Z58" i="3" s="1"/>
  <c r="T57" i="3"/>
  <c r="Z57" i="3" s="1"/>
  <c r="T56" i="3"/>
  <c r="Z56" i="3" s="1"/>
  <c r="T55" i="3"/>
  <c r="Z55" i="3" s="1"/>
  <c r="L15" i="17" l="1"/>
  <c r="W15" i="17" s="1"/>
  <c r="L19" i="17"/>
  <c r="W19" i="17" s="1"/>
  <c r="L22" i="17"/>
  <c r="W22" i="17" s="1"/>
  <c r="L26" i="17"/>
  <c r="W26" i="17" s="1"/>
  <c r="P32" i="18"/>
  <c r="L32" i="18"/>
  <c r="W32" i="18"/>
  <c r="W33" i="18"/>
  <c r="L33" i="18"/>
  <c r="P22" i="18"/>
  <c r="L22" i="18"/>
  <c r="W22" i="18"/>
  <c r="W21" i="18" s="1"/>
  <c r="W23" i="18"/>
  <c r="P23" i="18"/>
  <c r="L23" i="18"/>
  <c r="L10" i="18"/>
  <c r="W10" i="18" s="1"/>
  <c r="L11" i="18"/>
  <c r="W11" i="18" s="1"/>
  <c r="L8" i="18"/>
  <c r="W8" i="18" s="1"/>
  <c r="W17" i="18"/>
  <c r="W28" i="17"/>
  <c r="AH64" i="17" s="1"/>
  <c r="W14" i="17"/>
  <c r="W36" i="18"/>
  <c r="P33" i="18"/>
  <c r="W26" i="18"/>
  <c r="AA40" i="18"/>
  <c r="P46" i="18" s="1"/>
  <c r="L7" i="18"/>
  <c r="W7" i="18" s="1"/>
  <c r="L9" i="18"/>
  <c r="W9" i="18" s="1"/>
  <c r="L20" i="17"/>
  <c r="W20" i="17" s="1"/>
  <c r="W21" i="17"/>
  <c r="Z43" i="17"/>
  <c r="AA31" i="17"/>
  <c r="L25" i="17"/>
  <c r="W25" i="17" s="1"/>
  <c r="W6" i="17"/>
  <c r="W16" i="17"/>
  <c r="L40" i="18" l="1"/>
  <c r="AH46" i="18" s="1"/>
  <c r="W31" i="18"/>
  <c r="L13" i="18"/>
  <c r="W13" i="18"/>
  <c r="AH45" i="18" s="1"/>
  <c r="AH47" i="18" s="1"/>
  <c r="L39" i="17"/>
  <c r="W40" i="18"/>
  <c r="AH60" i="17"/>
  <c r="W18" i="17"/>
  <c r="AH62" i="17" s="1"/>
  <c r="W13" i="17"/>
  <c r="AH61" i="17" s="1"/>
  <c r="W24" i="17"/>
  <c r="AH63" i="17" s="1"/>
  <c r="P45" i="18" l="1"/>
  <c r="P47" i="18" s="1"/>
  <c r="AM47" i="18" s="1"/>
  <c r="W39" i="17"/>
  <c r="AH65" i="17"/>
  <c r="P60" i="17" l="1"/>
  <c r="AA39" i="17"/>
  <c r="P61" i="17" s="1"/>
  <c r="P65" i="17" l="1"/>
  <c r="AM65" i="17" s="1"/>
  <c r="AJ106" i="2" l="1"/>
  <c r="AN106" i="2" s="1"/>
  <c r="AJ105" i="2"/>
  <c r="AN105" i="2" s="1"/>
  <c r="BD104" i="2"/>
  <c r="AZ104" i="2"/>
  <c r="AJ104" i="2"/>
  <c r="AN104" i="2" s="1"/>
  <c r="BD103" i="2"/>
  <c r="AJ103" i="2"/>
  <c r="AN103" i="2" s="1"/>
  <c r="BD102" i="2"/>
  <c r="AZ102" i="2"/>
  <c r="AJ102" i="2"/>
  <c r="AN102" i="2" s="1"/>
  <c r="AJ94" i="2" l="1"/>
  <c r="AN94" i="2" s="1"/>
  <c r="BT94" i="2"/>
  <c r="BX94" i="2" s="1"/>
  <c r="BT95" i="2"/>
  <c r="BT96" i="2"/>
  <c r="BT97" i="2"/>
  <c r="BT98" i="2"/>
  <c r="AL119" i="3"/>
  <c r="AG119" i="3"/>
  <c r="AG118" i="3"/>
  <c r="AL118" i="3"/>
  <c r="AC119" i="3"/>
  <c r="W119" i="3"/>
  <c r="J119" i="3"/>
  <c r="AC118" i="3"/>
  <c r="W118" i="3"/>
  <c r="J118" i="3"/>
  <c r="J116" i="3"/>
  <c r="J115" i="3"/>
  <c r="B102" i="3"/>
  <c r="B101" i="3"/>
  <c r="B100" i="3"/>
  <c r="B99" i="3"/>
  <c r="B98" i="3"/>
  <c r="B94" i="3"/>
  <c r="B93" i="3"/>
  <c r="B92" i="3"/>
  <c r="B91" i="3"/>
  <c r="B90" i="3"/>
  <c r="B89" i="3"/>
  <c r="B88" i="3"/>
  <c r="B87" i="3"/>
  <c r="B86" i="3"/>
  <c r="B85" i="3"/>
  <c r="L85" i="3"/>
  <c r="AJ95" i="2"/>
  <c r="AN95" i="2"/>
  <c r="AJ97" i="2"/>
  <c r="AJ96" i="2"/>
  <c r="W75" i="5" l="1"/>
  <c r="W76" i="5"/>
  <c r="W77" i="5"/>
  <c r="W78" i="5"/>
  <c r="W74" i="5"/>
  <c r="C74" i="5"/>
  <c r="L74" i="5"/>
  <c r="AA74" i="5"/>
  <c r="AA75" i="5"/>
  <c r="AA76" i="5"/>
  <c r="AA77" i="5"/>
  <c r="AA78" i="5"/>
  <c r="L75" i="5"/>
  <c r="P75" i="5"/>
  <c r="P74" i="5"/>
  <c r="L100" i="3"/>
  <c r="L101" i="3"/>
  <c r="L102" i="3"/>
  <c r="L94" i="3"/>
  <c r="L86" i="3"/>
  <c r="L87" i="3"/>
  <c r="L88" i="3"/>
  <c r="L89" i="3"/>
  <c r="L90" i="3"/>
  <c r="L91" i="3"/>
  <c r="L92" i="3"/>
  <c r="L93" i="3"/>
  <c r="C75" i="5" l="1"/>
  <c r="T75" i="5"/>
  <c r="U75" i="5"/>
  <c r="AE75" i="5"/>
  <c r="AF75" i="5"/>
  <c r="AG75" i="5"/>
  <c r="AH75" i="5"/>
  <c r="AM75" i="5"/>
  <c r="C76" i="5"/>
  <c r="L76" i="5"/>
  <c r="P76" i="5"/>
  <c r="T76" i="5"/>
  <c r="U76" i="5"/>
  <c r="AE76" i="5"/>
  <c r="AF76" i="5"/>
  <c r="AG76" i="5"/>
  <c r="AH76" i="5"/>
  <c r="AM76" i="5"/>
  <c r="C77" i="5"/>
  <c r="L77" i="5"/>
  <c r="P77" i="5"/>
  <c r="T77" i="5"/>
  <c r="U77" i="5"/>
  <c r="AE77" i="5"/>
  <c r="AF77" i="5"/>
  <c r="AG77" i="5"/>
  <c r="AH77" i="5"/>
  <c r="AM77" i="5"/>
  <c r="C78" i="5"/>
  <c r="L78" i="5"/>
  <c r="P78" i="5"/>
  <c r="T78" i="5"/>
  <c r="U78" i="5"/>
  <c r="AE78" i="5"/>
  <c r="AF78" i="5"/>
  <c r="AG78" i="5"/>
  <c r="AH78" i="5"/>
  <c r="AM78" i="5"/>
  <c r="T74" i="5"/>
  <c r="U74" i="5"/>
  <c r="AF74" i="5"/>
  <c r="AG74" i="5"/>
  <c r="AE74" i="5"/>
  <c r="AE50" i="5"/>
  <c r="AF50" i="5"/>
  <c r="AG50" i="5"/>
  <c r="AM74" i="5"/>
  <c r="AH74" i="5"/>
  <c r="AH50" i="5"/>
  <c r="C50" i="5"/>
  <c r="C51" i="5"/>
  <c r="T51" i="5"/>
  <c r="U51" i="5"/>
  <c r="AA51" i="5"/>
  <c r="AE51" i="5"/>
  <c r="AF51" i="5"/>
  <c r="AG51" i="5"/>
  <c r="AH51" i="5"/>
  <c r="AM51" i="5"/>
  <c r="C52" i="5"/>
  <c r="L52" i="5"/>
  <c r="T52" i="5"/>
  <c r="U52" i="5"/>
  <c r="AA52" i="5"/>
  <c r="AE52" i="5"/>
  <c r="AF52" i="5"/>
  <c r="AG52" i="5"/>
  <c r="AH52" i="5"/>
  <c r="AM52" i="5"/>
  <c r="C53" i="5"/>
  <c r="T53" i="5"/>
  <c r="U53" i="5"/>
  <c r="AA53" i="5"/>
  <c r="AE53" i="5"/>
  <c r="AF53" i="5"/>
  <c r="AG53" i="5"/>
  <c r="AH53" i="5"/>
  <c r="AM53" i="5"/>
  <c r="C54" i="5"/>
  <c r="P54" i="5"/>
  <c r="T54" i="5"/>
  <c r="U54" i="5"/>
  <c r="AA54" i="5"/>
  <c r="AE54" i="5"/>
  <c r="AF54" i="5"/>
  <c r="AG54" i="5"/>
  <c r="AH54" i="5"/>
  <c r="AM54" i="5"/>
  <c r="AM50" i="5"/>
  <c r="AF47" i="5"/>
  <c r="AA50" i="5"/>
  <c r="U50" i="5"/>
  <c r="T50" i="5"/>
  <c r="C67" i="5"/>
  <c r="L67" i="5"/>
  <c r="P67" i="5"/>
  <c r="T67" i="5"/>
  <c r="U67" i="5"/>
  <c r="AA67" i="5"/>
  <c r="AE67" i="5"/>
  <c r="AF67" i="5"/>
  <c r="AG67" i="5"/>
  <c r="AH67" i="5"/>
  <c r="AM67" i="5"/>
  <c r="C68" i="5"/>
  <c r="L68" i="5"/>
  <c r="P68" i="5"/>
  <c r="T68" i="5"/>
  <c r="U68" i="5"/>
  <c r="AA68" i="5"/>
  <c r="AE68" i="5"/>
  <c r="AF68" i="5"/>
  <c r="AG68" i="5"/>
  <c r="AH68" i="5"/>
  <c r="AM68" i="5"/>
  <c r="C69" i="5"/>
  <c r="L69" i="5"/>
  <c r="P69" i="5"/>
  <c r="T69" i="5"/>
  <c r="U69" i="5"/>
  <c r="AA69" i="5"/>
  <c r="AE69" i="5"/>
  <c r="AF69" i="5"/>
  <c r="AG69" i="5"/>
  <c r="AH69" i="5"/>
  <c r="AM69" i="5"/>
  <c r="C70" i="5"/>
  <c r="L70" i="5"/>
  <c r="P70" i="5"/>
  <c r="T70" i="5"/>
  <c r="U70" i="5"/>
  <c r="AA70" i="5"/>
  <c r="AE70" i="5"/>
  <c r="AF70" i="5"/>
  <c r="AG70" i="5"/>
  <c r="AH70" i="5"/>
  <c r="AM70" i="5"/>
  <c r="L66" i="5"/>
  <c r="P66" i="5"/>
  <c r="U66" i="5"/>
  <c r="U58" i="5"/>
  <c r="P58" i="5"/>
  <c r="L58" i="5"/>
  <c r="T66" i="5"/>
  <c r="AA66" i="5"/>
  <c r="AF66" i="5"/>
  <c r="AE66" i="5"/>
  <c r="AE43" i="5"/>
  <c r="AG66" i="5"/>
  <c r="AG43" i="5"/>
  <c r="AM66" i="5"/>
  <c r="AM43" i="5"/>
  <c r="AH66" i="5"/>
  <c r="AH43" i="5"/>
  <c r="C66" i="5"/>
  <c r="C58" i="5"/>
  <c r="C43" i="5"/>
  <c r="W54" i="5"/>
  <c r="L54" i="5"/>
  <c r="W52" i="5"/>
  <c r="C59" i="5"/>
  <c r="L59" i="5"/>
  <c r="P59" i="5"/>
  <c r="T59" i="5"/>
  <c r="U59" i="5"/>
  <c r="AA59" i="5"/>
  <c r="AE59" i="5"/>
  <c r="AF59" i="5"/>
  <c r="AG59" i="5"/>
  <c r="C60" i="5"/>
  <c r="L60" i="5"/>
  <c r="P60" i="5"/>
  <c r="T60" i="5"/>
  <c r="U60" i="5"/>
  <c r="AA60" i="5"/>
  <c r="AE60" i="5"/>
  <c r="AF60" i="5"/>
  <c r="AG60" i="5"/>
  <c r="C61" i="5"/>
  <c r="L61" i="5"/>
  <c r="P61" i="5"/>
  <c r="T61" i="5"/>
  <c r="U61" i="5"/>
  <c r="AA61" i="5"/>
  <c r="AE61" i="5"/>
  <c r="AF61" i="5"/>
  <c r="AG61" i="5"/>
  <c r="C62" i="5"/>
  <c r="L62" i="5"/>
  <c r="P62" i="5"/>
  <c r="T62" i="5"/>
  <c r="U62" i="5"/>
  <c r="AA62" i="5"/>
  <c r="AE62" i="5"/>
  <c r="AF62" i="5"/>
  <c r="AG62" i="5"/>
  <c r="AG58" i="5"/>
  <c r="AF58" i="5"/>
  <c r="AF43" i="5"/>
  <c r="AE58" i="5"/>
  <c r="AA58" i="5"/>
  <c r="T58" i="5"/>
  <c r="C44" i="5"/>
  <c r="L44" i="5"/>
  <c r="P44" i="5"/>
  <c r="T44" i="5"/>
  <c r="U44" i="5"/>
  <c r="AA44" i="5"/>
  <c r="AE44" i="5"/>
  <c r="AF44" i="5"/>
  <c r="AG44" i="5"/>
  <c r="AH44" i="5"/>
  <c r="AM44" i="5"/>
  <c r="C45" i="5"/>
  <c r="L45" i="5"/>
  <c r="P45" i="5"/>
  <c r="T45" i="5"/>
  <c r="U45" i="5"/>
  <c r="AA45" i="5"/>
  <c r="AE45" i="5"/>
  <c r="AF45" i="5"/>
  <c r="AG45" i="5"/>
  <c r="AH45" i="5"/>
  <c r="AM45" i="5"/>
  <c r="C46" i="5"/>
  <c r="L46" i="5"/>
  <c r="P46" i="5"/>
  <c r="T46" i="5"/>
  <c r="U46" i="5"/>
  <c r="AA46" i="5"/>
  <c r="AE46" i="5"/>
  <c r="AF46" i="5"/>
  <c r="AG46" i="5"/>
  <c r="AH46" i="5"/>
  <c r="AM46" i="5"/>
  <c r="C47" i="5"/>
  <c r="L47" i="5"/>
  <c r="P47" i="5"/>
  <c r="T47" i="5"/>
  <c r="U47" i="5"/>
  <c r="AA47" i="5"/>
  <c r="AE47" i="5"/>
  <c r="AG47" i="5"/>
  <c r="AH47" i="5"/>
  <c r="AM47" i="5"/>
  <c r="AA43" i="5"/>
  <c r="U43" i="5"/>
  <c r="T43" i="5"/>
  <c r="P43" i="5"/>
  <c r="L43" i="5"/>
  <c r="BX96" i="2"/>
  <c r="W68" i="5" s="1"/>
  <c r="BX97" i="2"/>
  <c r="W69" i="5" s="1"/>
  <c r="BX98" i="2"/>
  <c r="W70" i="5" s="1"/>
  <c r="AN96" i="2"/>
  <c r="W45" i="5" s="1"/>
  <c r="AZ96" i="2"/>
  <c r="BD96" i="2" s="1"/>
  <c r="W60" i="5" s="1"/>
  <c r="AN97" i="2"/>
  <c r="W46" i="5" s="1"/>
  <c r="AZ97" i="2"/>
  <c r="BD97" i="2" s="1"/>
  <c r="W61" i="5" s="1"/>
  <c r="AJ98" i="2"/>
  <c r="AN98" i="2"/>
  <c r="W47" i="5" s="1"/>
  <c r="AZ98" i="2"/>
  <c r="BD98" i="2" s="1"/>
  <c r="W62" i="5" s="1"/>
  <c r="W73" i="5" l="1"/>
  <c r="P52" i="5"/>
  <c r="U7" i="5"/>
  <c r="P7" i="5"/>
  <c r="AE7" i="5"/>
  <c r="AF7" i="5"/>
  <c r="C7" i="5"/>
  <c r="AG51" i="3"/>
  <c r="AD51" i="3"/>
  <c r="V51" i="3"/>
  <c r="S51" i="3"/>
  <c r="O51" i="3"/>
  <c r="L51" i="3"/>
  <c r="C51" i="3"/>
  <c r="C50" i="3"/>
  <c r="AG50" i="3"/>
  <c r="AD50" i="3"/>
  <c r="O50" i="3"/>
  <c r="L50" i="3"/>
  <c r="C47" i="3"/>
  <c r="AG44" i="3"/>
  <c r="AO44" i="3"/>
  <c r="AG45" i="3"/>
  <c r="AO45" i="3"/>
  <c r="AG46" i="3"/>
  <c r="AO46" i="3"/>
  <c r="AG47" i="3"/>
  <c r="AO47" i="3"/>
  <c r="T47" i="3"/>
  <c r="T46" i="3"/>
  <c r="C46" i="3"/>
  <c r="T45" i="3"/>
  <c r="C45" i="3"/>
  <c r="T44" i="3"/>
  <c r="C44" i="3"/>
  <c r="T43" i="3"/>
  <c r="AG43" i="3"/>
  <c r="AO43" i="3"/>
  <c r="C43" i="3"/>
  <c r="C36" i="3"/>
  <c r="BF53" i="2"/>
  <c r="AZ53" i="2"/>
  <c r="O45" i="3" s="1"/>
  <c r="S45" i="3" s="1"/>
  <c r="AW53" i="2"/>
  <c r="AD45" i="3" s="1"/>
  <c r="AH53" i="2"/>
  <c r="AN53" i="2" s="1"/>
  <c r="AE53" i="2"/>
  <c r="AK53" i="2" s="1"/>
  <c r="AE54" i="2"/>
  <c r="AK54" i="2" s="1"/>
  <c r="AH54" i="2"/>
  <c r="AN54" i="2" s="1"/>
  <c r="AW54" i="2"/>
  <c r="AD46" i="3" s="1"/>
  <c r="AZ54" i="2"/>
  <c r="O46" i="3" s="1"/>
  <c r="S46" i="3" s="1"/>
  <c r="BF54" i="2"/>
  <c r="AE52" i="2"/>
  <c r="BC52" i="2" s="1"/>
  <c r="L44" i="3" s="1"/>
  <c r="AH52" i="2"/>
  <c r="AN52" i="2" s="1"/>
  <c r="AW52" i="2"/>
  <c r="AD44" i="3" s="1"/>
  <c r="AZ52" i="2"/>
  <c r="O44" i="3" s="1"/>
  <c r="S44" i="3" s="1"/>
  <c r="BF52" i="2"/>
  <c r="AP40" i="3"/>
  <c r="AL40" i="3"/>
  <c r="AG40" i="3"/>
  <c r="AD40" i="3"/>
  <c r="AP39" i="3"/>
  <c r="AL39" i="3"/>
  <c r="AG39" i="3"/>
  <c r="AD39" i="3"/>
  <c r="AP38" i="3"/>
  <c r="AL38" i="3"/>
  <c r="AG38" i="3"/>
  <c r="AD38" i="3"/>
  <c r="AP37" i="3"/>
  <c r="AL37" i="3"/>
  <c r="AG37" i="3"/>
  <c r="AD37" i="3"/>
  <c r="T40" i="3"/>
  <c r="O40" i="3"/>
  <c r="S40" i="3" s="1"/>
  <c r="C40" i="3"/>
  <c r="T38" i="3"/>
  <c r="O38" i="3"/>
  <c r="S38" i="3" s="1"/>
  <c r="C38" i="3"/>
  <c r="T37" i="3"/>
  <c r="O37" i="3"/>
  <c r="S37" i="3" s="1"/>
  <c r="C37" i="3"/>
  <c r="T39" i="3"/>
  <c r="O39" i="3"/>
  <c r="S39" i="3" s="1"/>
  <c r="C39" i="3"/>
  <c r="BF46" i="2"/>
  <c r="AZ46" i="2"/>
  <c r="AW46" i="2"/>
  <c r="AH46" i="2"/>
  <c r="AN46" i="2" s="1"/>
  <c r="AE46" i="2"/>
  <c r="AK46" i="2" s="1"/>
  <c r="AE45" i="2"/>
  <c r="AK45" i="2" s="1"/>
  <c r="AQ45" i="2" s="1"/>
  <c r="AH45" i="2"/>
  <c r="AN45" i="2" s="1"/>
  <c r="AW45" i="2"/>
  <c r="AZ45" i="2"/>
  <c r="BF45" i="2"/>
  <c r="AP36" i="3"/>
  <c r="AL36" i="3"/>
  <c r="AG36" i="3"/>
  <c r="AD36" i="3"/>
  <c r="T36" i="3"/>
  <c r="O36" i="3"/>
  <c r="S36" i="3" s="1"/>
  <c r="C24" i="3"/>
  <c r="AG27" i="3"/>
  <c r="AL27" i="3"/>
  <c r="AG28" i="3"/>
  <c r="AL28" i="3"/>
  <c r="AG29" i="3"/>
  <c r="AL29" i="3"/>
  <c r="AG30" i="3"/>
  <c r="AL30" i="3"/>
  <c r="AG31" i="3"/>
  <c r="AL31" i="3"/>
  <c r="AG32" i="3"/>
  <c r="AL32" i="3"/>
  <c r="AG33" i="3"/>
  <c r="AL33" i="3"/>
  <c r="C33" i="3"/>
  <c r="C27" i="3"/>
  <c r="C28" i="3"/>
  <c r="C29" i="3"/>
  <c r="C30" i="3"/>
  <c r="C31" i="3"/>
  <c r="C32" i="3"/>
  <c r="AE31" i="2"/>
  <c r="AK31" i="2" s="1"/>
  <c r="AH31" i="2"/>
  <c r="AN31" i="2" s="1"/>
  <c r="AW31" i="2"/>
  <c r="AD27" i="3" s="1"/>
  <c r="AZ31" i="2"/>
  <c r="O27" i="3" s="1"/>
  <c r="S27" i="3" s="1"/>
  <c r="AE32" i="2"/>
  <c r="AK32" i="2" s="1"/>
  <c r="AH32" i="2"/>
  <c r="AN32" i="2" s="1"/>
  <c r="AW32" i="2"/>
  <c r="AD28" i="3" s="1"/>
  <c r="AZ32" i="2"/>
  <c r="O28" i="3" s="1"/>
  <c r="S28" i="3" s="1"/>
  <c r="AE33" i="2"/>
  <c r="BC33" i="2" s="1"/>
  <c r="L29" i="3" s="1"/>
  <c r="AH33" i="2"/>
  <c r="AN33" i="2" s="1"/>
  <c r="AW33" i="2"/>
  <c r="AD29" i="3" s="1"/>
  <c r="AZ33" i="2"/>
  <c r="O29" i="3" s="1"/>
  <c r="S29" i="3" s="1"/>
  <c r="AE34" i="2"/>
  <c r="AK34" i="2" s="1"/>
  <c r="AH34" i="2"/>
  <c r="AN34" i="2" s="1"/>
  <c r="AW34" i="2"/>
  <c r="AD30" i="3" s="1"/>
  <c r="AZ34" i="2"/>
  <c r="O30" i="3" s="1"/>
  <c r="S30" i="3" s="1"/>
  <c r="AE35" i="2"/>
  <c r="AK35" i="2" s="1"/>
  <c r="AH35" i="2"/>
  <c r="AN35" i="2" s="1"/>
  <c r="AW35" i="2"/>
  <c r="AD31" i="3" s="1"/>
  <c r="AZ35" i="2"/>
  <c r="O31" i="3" s="1"/>
  <c r="S31" i="3" s="1"/>
  <c r="AE36" i="2"/>
  <c r="AK36" i="2" s="1"/>
  <c r="AH36" i="2"/>
  <c r="AN36" i="2" s="1"/>
  <c r="AW36" i="2"/>
  <c r="AD32" i="3" s="1"/>
  <c r="AZ36" i="2"/>
  <c r="O32" i="3" s="1"/>
  <c r="S32" i="3" s="1"/>
  <c r="AE37" i="2"/>
  <c r="AK37" i="2" s="1"/>
  <c r="AH37" i="2"/>
  <c r="AN37" i="2" s="1"/>
  <c r="AW37" i="2"/>
  <c r="AD33" i="3" s="1"/>
  <c r="AZ37" i="2"/>
  <c r="O33" i="3" s="1"/>
  <c r="S33" i="3" s="1"/>
  <c r="BF42" i="2"/>
  <c r="AL26" i="3"/>
  <c r="AG26" i="3"/>
  <c r="AL25" i="3"/>
  <c r="AG25" i="3"/>
  <c r="AL24" i="3"/>
  <c r="AG24" i="3"/>
  <c r="C25" i="3"/>
  <c r="C26" i="3"/>
  <c r="C7" i="3"/>
  <c r="O7" i="3" s="1"/>
  <c r="AH28" i="2"/>
  <c r="AH30" i="2"/>
  <c r="AH29" i="2"/>
  <c r="AE8" i="3"/>
  <c r="AE9" i="3"/>
  <c r="AE10" i="3"/>
  <c r="AE11" i="3"/>
  <c r="AE12" i="3"/>
  <c r="AE13" i="3"/>
  <c r="AE14" i="3"/>
  <c r="AE15" i="3"/>
  <c r="AE16" i="3"/>
  <c r="AE17" i="3"/>
  <c r="AE18" i="3"/>
  <c r="AE19" i="3"/>
  <c r="AE20" i="3"/>
  <c r="AE21" i="3"/>
  <c r="AE7" i="3"/>
  <c r="AD7" i="3"/>
  <c r="AF7" i="3" s="1"/>
  <c r="V16" i="3"/>
  <c r="L7" i="3"/>
  <c r="Z11" i="3"/>
  <c r="Z12" i="3"/>
  <c r="Z13" i="3"/>
  <c r="Z14" i="3"/>
  <c r="Z15" i="3"/>
  <c r="Z16" i="3"/>
  <c r="Z17" i="3"/>
  <c r="Z18" i="3"/>
  <c r="Z19" i="3"/>
  <c r="Z20" i="3"/>
  <c r="S13" i="3"/>
  <c r="S17" i="3"/>
  <c r="S19" i="3"/>
  <c r="S10" i="3"/>
  <c r="S8" i="3"/>
  <c r="V9" i="3"/>
  <c r="Z7" i="3"/>
  <c r="S7" i="3"/>
  <c r="AG8" i="3"/>
  <c r="AG9" i="3"/>
  <c r="AG10" i="3"/>
  <c r="AG11" i="3"/>
  <c r="AG12" i="3"/>
  <c r="AG13" i="3"/>
  <c r="AG14" i="3"/>
  <c r="AG15" i="3"/>
  <c r="AG16" i="3"/>
  <c r="AG17" i="3"/>
  <c r="AG18" i="3"/>
  <c r="AG19" i="3"/>
  <c r="AG20" i="3"/>
  <c r="AG21" i="3"/>
  <c r="AG7" i="3"/>
  <c r="AD8" i="3"/>
  <c r="AF8" i="3" s="1"/>
  <c r="AD9" i="3"/>
  <c r="AF9" i="3" s="1"/>
  <c r="AD10" i="3"/>
  <c r="AF10" i="3" s="1"/>
  <c r="AD11" i="3"/>
  <c r="AF11" i="3" s="1"/>
  <c r="AD12" i="3"/>
  <c r="AF12" i="3" s="1"/>
  <c r="AD13" i="3"/>
  <c r="AF13" i="3" s="1"/>
  <c r="AD14" i="3"/>
  <c r="AF14" i="3" s="1"/>
  <c r="AD15" i="3"/>
  <c r="AF15" i="3" s="1"/>
  <c r="AD16" i="3"/>
  <c r="AF16" i="3" s="1"/>
  <c r="AD17" i="3"/>
  <c r="AF17" i="3" s="1"/>
  <c r="AD18" i="3"/>
  <c r="AF18" i="3" s="1"/>
  <c r="AD19" i="3"/>
  <c r="AF19" i="3" s="1"/>
  <c r="AD20" i="3"/>
  <c r="AF20" i="3" s="1"/>
  <c r="AD21" i="3"/>
  <c r="AF21" i="3" s="1"/>
  <c r="L21" i="3"/>
  <c r="L11" i="3"/>
  <c r="L12" i="3"/>
  <c r="L13" i="3"/>
  <c r="L14" i="3"/>
  <c r="L15" i="3"/>
  <c r="L16" i="3"/>
  <c r="L17" i="3"/>
  <c r="L18" i="3"/>
  <c r="L19" i="3"/>
  <c r="L20" i="3"/>
  <c r="L8" i="3"/>
  <c r="L9" i="3"/>
  <c r="L10" i="3"/>
  <c r="C21" i="3"/>
  <c r="O21" i="3" s="1"/>
  <c r="S21" i="3" s="1"/>
  <c r="C16" i="3"/>
  <c r="O16" i="3" s="1"/>
  <c r="S16" i="3" s="1"/>
  <c r="C17" i="3"/>
  <c r="O17" i="3" s="1"/>
  <c r="C18" i="3"/>
  <c r="O18" i="3" s="1"/>
  <c r="S18" i="3" s="1"/>
  <c r="C19" i="3"/>
  <c r="O19" i="3" s="1"/>
  <c r="C20" i="3"/>
  <c r="O20" i="3" s="1"/>
  <c r="S20" i="3" s="1"/>
  <c r="C11" i="3"/>
  <c r="O11" i="3" s="1"/>
  <c r="S11" i="3" s="1"/>
  <c r="C12" i="3"/>
  <c r="O12" i="3" s="1"/>
  <c r="S12" i="3" s="1"/>
  <c r="C13" i="3"/>
  <c r="O13" i="3" s="1"/>
  <c r="C14" i="3"/>
  <c r="O14" i="3" s="1"/>
  <c r="S14" i="3" s="1"/>
  <c r="C15" i="3"/>
  <c r="O15" i="3" s="1"/>
  <c r="S15" i="3" s="1"/>
  <c r="AF6" i="3"/>
  <c r="C10" i="3"/>
  <c r="O10" i="3" s="1"/>
  <c r="C9" i="3"/>
  <c r="O9" i="3" s="1"/>
  <c r="S9" i="3" s="1"/>
  <c r="V21" i="3"/>
  <c r="V19" i="3"/>
  <c r="V17" i="3"/>
  <c r="V18" i="3"/>
  <c r="V12" i="3"/>
  <c r="V13" i="3"/>
  <c r="V14" i="3"/>
  <c r="V15" i="3"/>
  <c r="V20" i="3"/>
  <c r="BC54" i="2" l="1"/>
  <c r="L46" i="3" s="1"/>
  <c r="AQ37" i="2"/>
  <c r="AQ36" i="2"/>
  <c r="AQ35" i="2"/>
  <c r="AQ34" i="2"/>
  <c r="AQ32" i="2"/>
  <c r="AQ31" i="2"/>
  <c r="BC37" i="2"/>
  <c r="L33" i="3" s="1"/>
  <c r="AQ54" i="2"/>
  <c r="W33" i="5"/>
  <c r="W18" i="5"/>
  <c r="W32" i="5"/>
  <c r="W22" i="5"/>
  <c r="W20" i="5"/>
  <c r="W16" i="5"/>
  <c r="W15" i="5"/>
  <c r="W14" i="5"/>
  <c r="W12" i="5"/>
  <c r="W19" i="5"/>
  <c r="W35" i="5"/>
  <c r="W11" i="5"/>
  <c r="W10" i="5"/>
  <c r="W21" i="5"/>
  <c r="W17" i="5"/>
  <c r="W13" i="5"/>
  <c r="W9" i="5"/>
  <c r="W34" i="5"/>
  <c r="W36" i="5"/>
  <c r="W8" i="5"/>
  <c r="AQ53" i="2"/>
  <c r="BC53" i="2"/>
  <c r="L45" i="3" s="1"/>
  <c r="AK52" i="2"/>
  <c r="AQ46" i="2"/>
  <c r="BC46" i="2"/>
  <c r="L40" i="3" s="1"/>
  <c r="BC45" i="2"/>
  <c r="L39" i="3" s="1"/>
  <c r="AK33" i="2"/>
  <c r="BC32" i="2"/>
  <c r="L28" i="3" s="1"/>
  <c r="BC31" i="2"/>
  <c r="L27" i="3" s="1"/>
  <c r="BC36" i="2"/>
  <c r="L32" i="3" s="1"/>
  <c r="BC35" i="2"/>
  <c r="L31" i="3" s="1"/>
  <c r="BC34" i="2"/>
  <c r="L30" i="3" s="1"/>
  <c r="AQ33" i="2" l="1"/>
  <c r="AQ52" i="2"/>
  <c r="Z8" i="3" l="1"/>
  <c r="Z9" i="3"/>
  <c r="Z10" i="3"/>
  <c r="Z21" i="3"/>
  <c r="V8" i="3"/>
  <c r="V10" i="3"/>
  <c r="V11" i="3"/>
  <c r="V6" i="3" l="1"/>
  <c r="BF44" i="2"/>
  <c r="AZ44" i="2"/>
  <c r="AW44" i="2"/>
  <c r="AH44" i="2"/>
  <c r="AN44" i="2" s="1"/>
  <c r="AE44" i="2"/>
  <c r="AK44" i="2" s="1"/>
  <c r="BC44" i="2" l="1"/>
  <c r="AQ44" i="2"/>
  <c r="L38" i="3" l="1"/>
  <c r="P53" i="5"/>
  <c r="L53" i="5"/>
  <c r="L51" i="5"/>
  <c r="P51" i="5"/>
  <c r="T51" i="3"/>
  <c r="Z51" i="3" s="1"/>
  <c r="T52" i="3"/>
  <c r="Z52" i="3" s="1"/>
  <c r="T53" i="3"/>
  <c r="Z53" i="3" s="1"/>
  <c r="T54" i="3"/>
  <c r="Z54" i="3" s="1"/>
  <c r="T64" i="3"/>
  <c r="Z64" i="3" s="1"/>
  <c r="T65" i="3"/>
  <c r="Z65" i="3" s="1"/>
  <c r="T66" i="3"/>
  <c r="Z66" i="3" s="1"/>
  <c r="T67" i="3"/>
  <c r="Z67" i="3" s="1"/>
  <c r="T68" i="3"/>
  <c r="Z68" i="3" s="1"/>
  <c r="T69" i="3"/>
  <c r="Z69" i="3" s="1"/>
  <c r="T70" i="3"/>
  <c r="Z70" i="3" s="1"/>
  <c r="T71" i="3"/>
  <c r="Z71" i="3" s="1"/>
  <c r="T72" i="3"/>
  <c r="Z72" i="3" s="1"/>
  <c r="T73" i="3"/>
  <c r="Z73" i="3" s="1"/>
  <c r="T74" i="3"/>
  <c r="Z74" i="3" s="1"/>
  <c r="T75" i="3"/>
  <c r="Z75" i="3" s="1"/>
  <c r="T76" i="3"/>
  <c r="Z76" i="3" s="1"/>
  <c r="T77" i="3"/>
  <c r="Z77" i="3" s="1"/>
  <c r="T78" i="3"/>
  <c r="Z78" i="3" s="1"/>
  <c r="T79" i="3"/>
  <c r="Z79" i="3" s="1"/>
  <c r="AA38" i="5" l="1"/>
  <c r="AA80" i="5" s="1"/>
  <c r="P86" i="5" s="1"/>
  <c r="L7" i="5"/>
  <c r="W7" i="5" s="1"/>
  <c r="W38" i="5" s="1"/>
  <c r="AH85" i="5" s="1"/>
  <c r="L98" i="3"/>
  <c r="W53" i="5"/>
  <c r="BX95" i="2"/>
  <c r="W67" i="5" s="1"/>
  <c r="AZ95" i="2"/>
  <c r="AZ94" i="2"/>
  <c r="BF55" i="2"/>
  <c r="AZ55" i="2"/>
  <c r="O47" i="3" s="1"/>
  <c r="S47" i="3" s="1"/>
  <c r="AW55" i="2"/>
  <c r="AD47" i="3" s="1"/>
  <c r="AH55" i="2"/>
  <c r="AN55" i="2" s="1"/>
  <c r="AE55" i="2"/>
  <c r="BF51" i="2"/>
  <c r="AZ51" i="2"/>
  <c r="O43" i="3" s="1"/>
  <c r="S43" i="3" s="1"/>
  <c r="AW51" i="2"/>
  <c r="AD43" i="3" s="1"/>
  <c r="AH51" i="2"/>
  <c r="AN51" i="2" s="1"/>
  <c r="AE51" i="2"/>
  <c r="AK51" i="2" s="1"/>
  <c r="BF43" i="2"/>
  <c r="AW43" i="2"/>
  <c r="AZ43" i="2"/>
  <c r="AH43" i="2"/>
  <c r="AN43" i="2" s="1"/>
  <c r="AE43" i="2"/>
  <c r="BC43" i="2" s="1"/>
  <c r="AW42" i="2"/>
  <c r="AZ42" i="2"/>
  <c r="AH42" i="2"/>
  <c r="AN42" i="2" s="1"/>
  <c r="AE42" i="2"/>
  <c r="AZ30" i="2"/>
  <c r="O26" i="3" s="1"/>
  <c r="S26" i="3" s="1"/>
  <c r="AW30" i="2"/>
  <c r="AD26" i="3" s="1"/>
  <c r="AN30" i="2"/>
  <c r="AE30" i="2"/>
  <c r="AK30" i="2" s="1"/>
  <c r="AZ29" i="2"/>
  <c r="O25" i="3" s="1"/>
  <c r="S25" i="3" s="1"/>
  <c r="AW29" i="2"/>
  <c r="AD25" i="3" s="1"/>
  <c r="AN29" i="2"/>
  <c r="AE29" i="2"/>
  <c r="AK29" i="2" s="1"/>
  <c r="AZ28" i="2"/>
  <c r="O24" i="3" s="1"/>
  <c r="S24" i="3" s="1"/>
  <c r="AW28" i="2"/>
  <c r="AD24" i="3" s="1"/>
  <c r="AN28" i="2"/>
  <c r="AE28" i="2"/>
  <c r="AK28" i="2" s="1"/>
  <c r="L37" i="3" l="1"/>
  <c r="W50" i="5"/>
  <c r="P50" i="5"/>
  <c r="L50" i="5"/>
  <c r="L80" i="5" s="1"/>
  <c r="V45" i="3"/>
  <c r="V44" i="3"/>
  <c r="V46" i="3"/>
  <c r="AK42" i="2"/>
  <c r="BC42" i="2"/>
  <c r="AK55" i="2"/>
  <c r="BC29" i="2"/>
  <c r="L25" i="3" s="1"/>
  <c r="BC28" i="2"/>
  <c r="L24" i="3" s="1"/>
  <c r="W66" i="5"/>
  <c r="W65" i="5" s="1"/>
  <c r="W51" i="5"/>
  <c r="W44" i="5"/>
  <c r="AQ29" i="2"/>
  <c r="AQ30" i="2"/>
  <c r="W43" i="5"/>
  <c r="AQ28" i="2"/>
  <c r="AQ51" i="2"/>
  <c r="BC30" i="2"/>
  <c r="L26" i="3" s="1"/>
  <c r="AK43" i="2"/>
  <c r="BC51" i="2"/>
  <c r="L43" i="3" s="1"/>
  <c r="V43" i="3" s="1"/>
  <c r="BD94" i="2"/>
  <c r="W58" i="5" s="1"/>
  <c r="BD95" i="2"/>
  <c r="W59" i="5" s="1"/>
  <c r="BC55" i="2"/>
  <c r="L47" i="3" s="1"/>
  <c r="V47" i="3" s="1"/>
  <c r="AQ43" i="2" l="1"/>
  <c r="L36" i="3"/>
  <c r="V36" i="3" s="1"/>
  <c r="AQ55" i="2"/>
  <c r="AQ42" i="2"/>
  <c r="W49" i="5"/>
  <c r="W42" i="5"/>
  <c r="W57" i="5"/>
  <c r="V38" i="3"/>
  <c r="V40" i="3"/>
  <c r="V39" i="3"/>
  <c r="V37" i="3"/>
  <c r="V33" i="3"/>
  <c r="V31" i="3"/>
  <c r="V26" i="3"/>
  <c r="V28" i="3"/>
  <c r="V25" i="3"/>
  <c r="V27" i="3"/>
  <c r="V30" i="3"/>
  <c r="V24" i="3"/>
  <c r="V29" i="3"/>
  <c r="V32" i="3"/>
  <c r="V42" i="3"/>
  <c r="AH86" i="5"/>
  <c r="AH87" i="5" s="1"/>
  <c r="L38" i="5"/>
  <c r="W80" i="5" l="1"/>
  <c r="P85" i="5" s="1"/>
  <c r="P87" i="5" s="1"/>
  <c r="V35" i="3"/>
  <c r="AG109" i="3" s="1"/>
  <c r="V23" i="3"/>
  <c r="AG110" i="3"/>
  <c r="AG108" i="3" l="1"/>
  <c r="AM87" i="5"/>
  <c r="L81" i="3"/>
  <c r="AG107" i="3" l="1"/>
  <c r="V50" i="3"/>
  <c r="V49" i="3" s="1"/>
  <c r="T50" i="3"/>
  <c r="Z50" i="3" s="1"/>
  <c r="AG111" i="3" l="1"/>
  <c r="AG112" i="3" s="1"/>
  <c r="V81" i="3"/>
  <c r="Z81" i="3" s="1"/>
  <c r="O108" i="3" l="1"/>
  <c r="O107" i="3"/>
  <c r="O112" i="3" l="1"/>
  <c r="AL112" i="3" s="1"/>
</calcChain>
</file>

<file path=xl/sharedStrings.xml><?xml version="1.0" encoding="utf-8"?>
<sst xmlns="http://schemas.openxmlformats.org/spreadsheetml/2006/main" count="653" uniqueCount="255">
  <si>
    <t>（別紙1-1）</t>
  </si>
  <si>
    <t>令和５年度被害者保護増進等事業費補助金（社会復帰促進事業（ネットワーク構築支援費））計画・経費所要額調書兼収支計算書（基本項目）</t>
    <rPh sb="20" eb="22">
      <t>シャカイ</t>
    </rPh>
    <rPh sb="22" eb="24">
      <t>フッキ</t>
    </rPh>
    <rPh sb="24" eb="26">
      <t>ソクシン</t>
    </rPh>
    <rPh sb="26" eb="28">
      <t>ジギョウ</t>
    </rPh>
    <rPh sb="35" eb="37">
      <t>コウチク</t>
    </rPh>
    <rPh sb="37" eb="39">
      <t>シエン</t>
    </rPh>
    <rPh sb="39" eb="40">
      <t>ヒ</t>
    </rPh>
    <rPh sb="42" eb="44">
      <t>ケイカク</t>
    </rPh>
    <rPh sb="47" eb="49">
      <t>ショヨウ</t>
    </rPh>
    <rPh sb="49" eb="50">
      <t>ガク</t>
    </rPh>
    <rPh sb="50" eb="52">
      <t>チョウショ</t>
    </rPh>
    <rPh sb="52" eb="53">
      <t>ケン</t>
    </rPh>
    <rPh sb="59" eb="61">
      <t>キホン</t>
    </rPh>
    <rPh sb="61" eb="63">
      <t>コウモク</t>
    </rPh>
    <phoneticPr fontId="4"/>
  </si>
  <si>
    <t>１．実施をした補助対象事業の内容</t>
    <rPh sb="2" eb="4">
      <t>ジッシ</t>
    </rPh>
    <rPh sb="7" eb="9">
      <t>ホジョ</t>
    </rPh>
    <rPh sb="9" eb="11">
      <t>タイショウ</t>
    </rPh>
    <rPh sb="11" eb="13">
      <t>ジギョウ</t>
    </rPh>
    <rPh sb="14" eb="16">
      <t>ナイヨウ</t>
    </rPh>
    <phoneticPr fontId="4"/>
  </si>
  <si>
    <t>補助対象経費</t>
    <rPh sb="0" eb="2">
      <t>ホジョ</t>
    </rPh>
    <rPh sb="2" eb="4">
      <t>タイショウ</t>
    </rPh>
    <rPh sb="4" eb="6">
      <t>ケイヒ</t>
    </rPh>
    <phoneticPr fontId="4"/>
  </si>
  <si>
    <t>財源区分</t>
    <rPh sb="0" eb="2">
      <t>ザイゲン</t>
    </rPh>
    <rPh sb="2" eb="4">
      <t>クブン</t>
    </rPh>
    <phoneticPr fontId="4"/>
  </si>
  <si>
    <t>実施年月</t>
    <rPh sb="0" eb="2">
      <t>ジッシ</t>
    </rPh>
    <rPh sb="2" eb="4">
      <t>ネンゲツ</t>
    </rPh>
    <phoneticPr fontId="4"/>
  </si>
  <si>
    <t>備考</t>
    <rPh sb="0" eb="2">
      <t>ビコウ</t>
    </rPh>
    <phoneticPr fontId="4"/>
  </si>
  <si>
    <t>費目（細目）・実施内容</t>
    <rPh sb="0" eb="1">
      <t>ヒ</t>
    </rPh>
    <rPh sb="1" eb="2">
      <t>メ</t>
    </rPh>
    <rPh sb="3" eb="5">
      <t>サイモク</t>
    </rPh>
    <rPh sb="7" eb="9">
      <t>ジッシ</t>
    </rPh>
    <rPh sb="9" eb="11">
      <t>ナイヨウ</t>
    </rPh>
    <phoneticPr fontId="4"/>
  </si>
  <si>
    <t>金額</t>
    <rPh sb="0" eb="2">
      <t>キンガク</t>
    </rPh>
    <phoneticPr fontId="4"/>
  </si>
  <si>
    <t>積算内訳</t>
    <rPh sb="0" eb="2">
      <t>セキサン</t>
    </rPh>
    <rPh sb="2" eb="4">
      <t>ウチワケ</t>
    </rPh>
    <phoneticPr fontId="4"/>
  </si>
  <si>
    <t>補助金申請額</t>
    <rPh sb="0" eb="3">
      <t>ホジョキン</t>
    </rPh>
    <rPh sb="3" eb="5">
      <t>シンセイ</t>
    </rPh>
    <rPh sb="5" eb="6">
      <t>ガク</t>
    </rPh>
    <phoneticPr fontId="4"/>
  </si>
  <si>
    <t>自己負担額</t>
    <rPh sb="0" eb="2">
      <t>ジコ</t>
    </rPh>
    <rPh sb="2" eb="4">
      <t>フタン</t>
    </rPh>
    <rPh sb="4" eb="5">
      <t>ガク</t>
    </rPh>
    <phoneticPr fontId="4"/>
  </si>
  <si>
    <t>(1)人材雇用費</t>
    <rPh sb="3" eb="5">
      <t>ジンザイ</t>
    </rPh>
    <rPh sb="5" eb="8">
      <t>コヨウヒ</t>
    </rPh>
    <phoneticPr fontId="4"/>
  </si>
  <si>
    <t>(2)求人情報発信費</t>
    <rPh sb="3" eb="5">
      <t>キュウジン</t>
    </rPh>
    <rPh sb="5" eb="7">
      <t>ジョウホウ</t>
    </rPh>
    <rPh sb="7" eb="9">
      <t>ハッシン</t>
    </rPh>
    <rPh sb="9" eb="10">
      <t>ヒ</t>
    </rPh>
    <phoneticPr fontId="4"/>
  </si>
  <si>
    <t>(3)印刷製本費</t>
    <rPh sb="3" eb="5">
      <t>インサツ</t>
    </rPh>
    <rPh sb="5" eb="7">
      <t>セイホン</t>
    </rPh>
    <rPh sb="7" eb="8">
      <t>ヒ</t>
    </rPh>
    <phoneticPr fontId="4"/>
  </si>
  <si>
    <t>(4)備品類導入費</t>
    <rPh sb="3" eb="6">
      <t>ビヒンルイ</t>
    </rPh>
    <rPh sb="6" eb="9">
      <t>ドウニュウヒ</t>
    </rPh>
    <phoneticPr fontId="4"/>
  </si>
  <si>
    <t>メーカー・出版社名</t>
    <rPh sb="5" eb="8">
      <t>シュッパンシャ</t>
    </rPh>
    <rPh sb="8" eb="9">
      <t>メイ</t>
    </rPh>
    <phoneticPr fontId="4"/>
  </si>
  <si>
    <t>型番(図書コード)</t>
    <rPh sb="0" eb="2">
      <t>カタバン</t>
    </rPh>
    <rPh sb="3" eb="5">
      <t>トショ</t>
    </rPh>
    <phoneticPr fontId="4"/>
  </si>
  <si>
    <t>（5）旅費</t>
    <rPh sb="3" eb="5">
      <t>リョヒ</t>
    </rPh>
    <phoneticPr fontId="4"/>
  </si>
  <si>
    <t>訪問先住所</t>
    <rPh sb="0" eb="3">
      <t>ホウモンサキ</t>
    </rPh>
    <rPh sb="3" eb="5">
      <t>ジュウショ</t>
    </rPh>
    <phoneticPr fontId="4"/>
  </si>
  <si>
    <t>合　　　計</t>
    <rPh sb="0" eb="1">
      <t>ゴウ</t>
    </rPh>
    <rPh sb="4" eb="5">
      <t>ケイ</t>
    </rPh>
    <phoneticPr fontId="4"/>
  </si>
  <si>
    <t>２.高次脳機能障害者(患者)の受入状況</t>
    <rPh sb="2" eb="4">
      <t>コウジ</t>
    </rPh>
    <rPh sb="4" eb="7">
      <t>ノウキノウ</t>
    </rPh>
    <rPh sb="7" eb="10">
      <t>ショウガイシャ</t>
    </rPh>
    <rPh sb="11" eb="13">
      <t>カンジャ</t>
    </rPh>
    <rPh sb="15" eb="17">
      <t>ウケイレ</t>
    </rPh>
    <rPh sb="17" eb="19">
      <t>ジョウキョウ</t>
    </rPh>
    <phoneticPr fontId="4"/>
  </si>
  <si>
    <t>受入（利用）期間</t>
    <rPh sb="3" eb="5">
      <t>リヨウ</t>
    </rPh>
    <phoneticPr fontId="4"/>
  </si>
  <si>
    <t>実受入（利用）延べ人数</t>
    <rPh sb="0" eb="1">
      <t>ジツ</t>
    </rPh>
    <rPh sb="4" eb="6">
      <t>リヨウ</t>
    </rPh>
    <phoneticPr fontId="4"/>
  </si>
  <si>
    <t>実受入（利用）延べ日数</t>
    <rPh sb="0" eb="1">
      <t>ジツ</t>
    </rPh>
    <rPh sb="4" eb="6">
      <t>リヨウ</t>
    </rPh>
    <rPh sb="9" eb="11">
      <t>ニッスウ</t>
    </rPh>
    <phoneticPr fontId="4"/>
  </si>
  <si>
    <t>見込み延べ人数</t>
    <rPh sb="0" eb="2">
      <t>ミコ</t>
    </rPh>
    <rPh sb="3" eb="4">
      <t>ノ</t>
    </rPh>
    <rPh sb="5" eb="7">
      <t>ニンズウ</t>
    </rPh>
    <phoneticPr fontId="4"/>
  </si>
  <si>
    <t>～</t>
  </si>
  <si>
    <t>合計</t>
    <rPh sb="0" eb="2">
      <t>ゴウケイ</t>
    </rPh>
    <phoneticPr fontId="4"/>
  </si>
  <si>
    <t>名</t>
    <rPh sb="0" eb="1">
      <t>メイ</t>
    </rPh>
    <phoneticPr fontId="4"/>
  </si>
  <si>
    <t>日</t>
    <rPh sb="0" eb="1">
      <t>ニチ</t>
    </rPh>
    <phoneticPr fontId="4"/>
  </si>
  <si>
    <t>名程度</t>
    <rPh sb="0" eb="1">
      <t>メイ</t>
    </rPh>
    <rPh sb="1" eb="3">
      <t>テイド</t>
    </rPh>
    <phoneticPr fontId="4"/>
  </si>
  <si>
    <t>(本交付申請日)</t>
  </si>
  <si>
    <t>（脳損傷</t>
    <rPh sb="1" eb="2">
      <t>ノウ</t>
    </rPh>
    <rPh sb="2" eb="4">
      <t>ソンショウ</t>
    </rPh>
    <phoneticPr fontId="4"/>
  </si>
  <si>
    <t>その他</t>
    <rPh sb="2" eb="3">
      <t>タ</t>
    </rPh>
    <phoneticPr fontId="4"/>
  </si>
  <si>
    <t>）</t>
  </si>
  <si>
    <t>その他</t>
    <phoneticPr fontId="4"/>
  </si>
  <si>
    <t>内訳：</t>
    <rPh sb="0" eb="2">
      <t>ウチワケ</t>
    </rPh>
    <phoneticPr fontId="4"/>
  </si>
  <si>
    <t>脳損傷</t>
    <rPh sb="0" eb="1">
      <t>ノウ</t>
    </rPh>
    <rPh sb="1" eb="3">
      <t>ソンショウ</t>
    </rPh>
    <phoneticPr fontId="4"/>
  </si>
  <si>
    <t>３.求人情報発信費により実施した企画内容</t>
    <rPh sb="2" eb="4">
      <t>キュウジン</t>
    </rPh>
    <rPh sb="4" eb="6">
      <t>ジョウホウ</t>
    </rPh>
    <rPh sb="6" eb="8">
      <t>ハッシン</t>
    </rPh>
    <rPh sb="8" eb="9">
      <t>ヒ</t>
    </rPh>
    <rPh sb="12" eb="14">
      <t>ジッシ</t>
    </rPh>
    <rPh sb="16" eb="18">
      <t>キカク</t>
    </rPh>
    <rPh sb="18" eb="20">
      <t>ナイヨウ</t>
    </rPh>
    <phoneticPr fontId="4"/>
  </si>
  <si>
    <t>実施内容</t>
    <rPh sb="0" eb="2">
      <t>ジッシ</t>
    </rPh>
    <rPh sb="2" eb="4">
      <t>ナイヨウ</t>
    </rPh>
    <phoneticPr fontId="4"/>
  </si>
  <si>
    <t>企画内容</t>
    <rPh sb="0" eb="2">
      <t>キカク</t>
    </rPh>
    <rPh sb="2" eb="4">
      <t>ナイヨウ</t>
    </rPh>
    <phoneticPr fontId="4"/>
  </si>
  <si>
    <t>４.備品類導入費により導入をした備品等の導入理由</t>
    <rPh sb="2" eb="4">
      <t>ビヒン</t>
    </rPh>
    <rPh sb="4" eb="5">
      <t>ルイ</t>
    </rPh>
    <rPh sb="5" eb="7">
      <t>ドウニュウ</t>
    </rPh>
    <rPh sb="7" eb="8">
      <t>ヒ</t>
    </rPh>
    <rPh sb="11" eb="13">
      <t>ドウニュウ</t>
    </rPh>
    <rPh sb="16" eb="18">
      <t>ビヒン</t>
    </rPh>
    <rPh sb="18" eb="19">
      <t>トウ</t>
    </rPh>
    <rPh sb="20" eb="22">
      <t>ドウニュウ</t>
    </rPh>
    <rPh sb="22" eb="24">
      <t>リユウ</t>
    </rPh>
    <phoneticPr fontId="4"/>
  </si>
  <si>
    <t>導入理由及び使用方法</t>
    <rPh sb="0" eb="2">
      <t>ドウニュウ</t>
    </rPh>
    <rPh sb="2" eb="4">
      <t>リユウ</t>
    </rPh>
    <rPh sb="4" eb="5">
      <t>オヨ</t>
    </rPh>
    <rPh sb="6" eb="8">
      <t>シヨウ</t>
    </rPh>
    <rPh sb="8" eb="10">
      <t>ホウホウ</t>
    </rPh>
    <phoneticPr fontId="4"/>
  </si>
  <si>
    <t>５.補助対象事業に関する収支計算書</t>
    <rPh sb="2" eb="4">
      <t>ホジョ</t>
    </rPh>
    <rPh sb="4" eb="6">
      <t>タイショウ</t>
    </rPh>
    <rPh sb="6" eb="8">
      <t>ジギョウ</t>
    </rPh>
    <rPh sb="9" eb="10">
      <t>カン</t>
    </rPh>
    <rPh sb="12" eb="14">
      <t>シュウシ</t>
    </rPh>
    <rPh sb="14" eb="17">
      <t>ケイサンショ</t>
    </rPh>
    <phoneticPr fontId="4"/>
  </si>
  <si>
    <t>収入の部</t>
    <rPh sb="0" eb="2">
      <t>シュウニュウ</t>
    </rPh>
    <rPh sb="3" eb="4">
      <t>ブ</t>
    </rPh>
    <phoneticPr fontId="4"/>
  </si>
  <si>
    <t>支出の部</t>
    <rPh sb="0" eb="2">
      <t>シシュツ</t>
    </rPh>
    <rPh sb="3" eb="4">
      <t>ブ</t>
    </rPh>
    <phoneticPr fontId="4"/>
  </si>
  <si>
    <t>収支差額(A)-(B)</t>
    <rPh sb="0" eb="2">
      <t>シュウシ</t>
    </rPh>
    <rPh sb="2" eb="4">
      <t>サガク</t>
    </rPh>
    <phoneticPr fontId="4"/>
  </si>
  <si>
    <t>科目</t>
    <rPh sb="0" eb="2">
      <t>カモク</t>
    </rPh>
    <phoneticPr fontId="4"/>
  </si>
  <si>
    <t>予算額</t>
    <rPh sb="0" eb="3">
      <t>ヨサンガク</t>
    </rPh>
    <phoneticPr fontId="4"/>
  </si>
  <si>
    <t>被害者保護増進等事業費補助金</t>
    <rPh sb="0" eb="3">
      <t>ヒガイシャ</t>
    </rPh>
    <rPh sb="3" eb="5">
      <t>ホゴ</t>
    </rPh>
    <rPh sb="5" eb="7">
      <t>ゾウシン</t>
    </rPh>
    <rPh sb="7" eb="8">
      <t>トウ</t>
    </rPh>
    <rPh sb="8" eb="11">
      <t>ジギョウヒ</t>
    </rPh>
    <rPh sb="11" eb="14">
      <t>ホジョキン</t>
    </rPh>
    <phoneticPr fontId="4"/>
  </si>
  <si>
    <t>人材雇用費</t>
    <rPh sb="0" eb="2">
      <t>ジンザイ</t>
    </rPh>
    <rPh sb="2" eb="5">
      <t>コヨウヒ</t>
    </rPh>
    <phoneticPr fontId="4"/>
  </si>
  <si>
    <t>自己負担額</t>
    <rPh sb="0" eb="2">
      <t>ジコ</t>
    </rPh>
    <rPh sb="2" eb="5">
      <t>フタンガク</t>
    </rPh>
    <phoneticPr fontId="4"/>
  </si>
  <si>
    <t>求人情報発信費</t>
    <rPh sb="0" eb="2">
      <t>キュウジン</t>
    </rPh>
    <rPh sb="2" eb="4">
      <t>ジョウホウ</t>
    </rPh>
    <rPh sb="4" eb="6">
      <t>ハッシン</t>
    </rPh>
    <rPh sb="6" eb="7">
      <t>ヒ</t>
    </rPh>
    <phoneticPr fontId="4"/>
  </si>
  <si>
    <t>印刷製本費</t>
    <rPh sb="0" eb="2">
      <t>インサツ</t>
    </rPh>
    <rPh sb="2" eb="4">
      <t>セイホン</t>
    </rPh>
    <rPh sb="4" eb="5">
      <t>ヒ</t>
    </rPh>
    <phoneticPr fontId="4"/>
  </si>
  <si>
    <t>備品購入費</t>
    <rPh sb="0" eb="2">
      <t>ビヒン</t>
    </rPh>
    <rPh sb="2" eb="5">
      <t>コウニュウヒ</t>
    </rPh>
    <phoneticPr fontId="4"/>
  </si>
  <si>
    <t>旅費</t>
    <rPh sb="0" eb="2">
      <t>リョヒ</t>
    </rPh>
    <phoneticPr fontId="4"/>
  </si>
  <si>
    <t>収入合計（A)</t>
    <rPh sb="0" eb="2">
      <t>シュウニュウ</t>
    </rPh>
    <rPh sb="2" eb="4">
      <t>ゴウケイ</t>
    </rPh>
    <phoneticPr fontId="4"/>
  </si>
  <si>
    <t>支出合計（B)</t>
    <rPh sb="0" eb="2">
      <t>シシュツ</t>
    </rPh>
    <rPh sb="2" eb="4">
      <t>ゴウケイ</t>
    </rPh>
    <phoneticPr fontId="4"/>
  </si>
  <si>
    <t>６．補助金交付申請に関する担当者</t>
    <rPh sb="2" eb="5">
      <t>ホジョキン</t>
    </rPh>
    <rPh sb="5" eb="7">
      <t>コウフ</t>
    </rPh>
    <rPh sb="7" eb="9">
      <t>シンセイ</t>
    </rPh>
    <rPh sb="10" eb="11">
      <t>カン</t>
    </rPh>
    <rPh sb="13" eb="16">
      <t>タントウシャ</t>
    </rPh>
    <phoneticPr fontId="4"/>
  </si>
  <si>
    <t>郵便物の宛名</t>
    <rPh sb="0" eb="3">
      <t>ユウビンブツ</t>
    </rPh>
    <rPh sb="4" eb="6">
      <t>アテナ</t>
    </rPh>
    <phoneticPr fontId="4"/>
  </si>
  <si>
    <t>郵便物の送付先住所</t>
    <rPh sb="0" eb="3">
      <t>ユウビンブツ</t>
    </rPh>
    <rPh sb="4" eb="7">
      <t>ソウフサキ</t>
    </rPh>
    <rPh sb="7" eb="9">
      <t>ジュウショ</t>
    </rPh>
    <phoneticPr fontId="4"/>
  </si>
  <si>
    <t>所属</t>
    <rPh sb="0" eb="2">
      <t>ショゾク</t>
    </rPh>
    <phoneticPr fontId="4"/>
  </si>
  <si>
    <t>役職</t>
    <rPh sb="0" eb="2">
      <t>ヤクショク</t>
    </rPh>
    <phoneticPr fontId="4"/>
  </si>
  <si>
    <t>氏名</t>
    <rPh sb="0" eb="2">
      <t>シメイ</t>
    </rPh>
    <phoneticPr fontId="4"/>
  </si>
  <si>
    <t>電話番号</t>
    <rPh sb="0" eb="4">
      <t>デンワバンゴウ</t>
    </rPh>
    <phoneticPr fontId="4"/>
  </si>
  <si>
    <t>e-mail</t>
  </si>
  <si>
    <t>担当者①</t>
    <rPh sb="0" eb="3">
      <t>タントウシャ</t>
    </rPh>
    <phoneticPr fontId="4"/>
  </si>
  <si>
    <t>担当者②</t>
    <rPh sb="0" eb="3">
      <t>タントウシャ</t>
    </rPh>
    <phoneticPr fontId="4"/>
  </si>
  <si>
    <t>（別紙1-2）</t>
  </si>
  <si>
    <t>令和５年度被害者保護増進等事業費補助金（社会復帰促進事業（ネットワーク構築支援費））計画・経費所要額調書兼収支計算書（加算項目）</t>
    <rPh sb="16" eb="19">
      <t>ホジョキン</t>
    </rPh>
    <rPh sb="20" eb="22">
      <t>シャカイ</t>
    </rPh>
    <rPh sb="22" eb="24">
      <t>フッキ</t>
    </rPh>
    <rPh sb="24" eb="26">
      <t>ソクシン</t>
    </rPh>
    <rPh sb="26" eb="28">
      <t>ジギョウ</t>
    </rPh>
    <rPh sb="35" eb="37">
      <t>コウチク</t>
    </rPh>
    <rPh sb="37" eb="39">
      <t>シエン</t>
    </rPh>
    <rPh sb="39" eb="40">
      <t>ヒ</t>
    </rPh>
    <rPh sb="42" eb="44">
      <t>ケイカク</t>
    </rPh>
    <rPh sb="47" eb="49">
      <t>ショヨウ</t>
    </rPh>
    <rPh sb="49" eb="50">
      <t>ガク</t>
    </rPh>
    <rPh sb="50" eb="52">
      <t>チョウショ</t>
    </rPh>
    <rPh sb="52" eb="53">
      <t>ケン</t>
    </rPh>
    <rPh sb="59" eb="61">
      <t>カサン</t>
    </rPh>
    <rPh sb="61" eb="63">
      <t>コウモク</t>
    </rPh>
    <phoneticPr fontId="4"/>
  </si>
  <si>
    <t>(1)ネットワーク構築支援</t>
    <rPh sb="9" eb="11">
      <t>コウチク</t>
    </rPh>
    <rPh sb="11" eb="13">
      <t>シエン</t>
    </rPh>
    <phoneticPr fontId="4"/>
  </si>
  <si>
    <t>(2)研修・勉強会等 開催・参加</t>
    <rPh sb="3" eb="5">
      <t>ケンシュウ</t>
    </rPh>
    <rPh sb="6" eb="8">
      <t>ベンキョウ</t>
    </rPh>
    <rPh sb="8" eb="9">
      <t>カイ</t>
    </rPh>
    <rPh sb="9" eb="10">
      <t>トウ</t>
    </rPh>
    <rPh sb="11" eb="13">
      <t>カイサイ</t>
    </rPh>
    <rPh sb="14" eb="16">
      <t>サンカ</t>
    </rPh>
    <phoneticPr fontId="4"/>
  </si>
  <si>
    <t>　⑤旅費</t>
    <rPh sb="2" eb="4">
      <t>リョヒ</t>
    </rPh>
    <phoneticPr fontId="4"/>
  </si>
  <si>
    <t>イ　開催</t>
    <rPh sb="2" eb="4">
      <t>カイサイ</t>
    </rPh>
    <phoneticPr fontId="4"/>
  </si>
  <si>
    <t>実施場所</t>
    <rPh sb="0" eb="2">
      <t>ジッシ</t>
    </rPh>
    <rPh sb="2" eb="4">
      <t>バショ</t>
    </rPh>
    <phoneticPr fontId="4"/>
  </si>
  <si>
    <t>ロ　参加</t>
    <rPh sb="2" eb="4">
      <t>サンカ</t>
    </rPh>
    <phoneticPr fontId="4"/>
  </si>
  <si>
    <t>　⑥諸謝金</t>
    <rPh sb="2" eb="3">
      <t>ショ</t>
    </rPh>
    <rPh sb="3" eb="5">
      <t>シャキン</t>
    </rPh>
    <phoneticPr fontId="4"/>
  </si>
  <si>
    <t>イ　開催</t>
  </si>
  <si>
    <t>　⑦使用料</t>
    <rPh sb="2" eb="5">
      <t>シヨウリョウ</t>
    </rPh>
    <phoneticPr fontId="4"/>
  </si>
  <si>
    <t>施設名</t>
    <rPh sb="0" eb="3">
      <t>シセツメイ</t>
    </rPh>
    <phoneticPr fontId="4"/>
  </si>
  <si>
    <t>住所</t>
    <rPh sb="0" eb="2">
      <t>ジュウショ</t>
    </rPh>
    <phoneticPr fontId="4"/>
  </si>
  <si>
    <t>　⑧研修等参加費</t>
    <rPh sb="2" eb="5">
      <t>ケンシュウトウ</t>
    </rPh>
    <rPh sb="5" eb="7">
      <t>サンカ</t>
    </rPh>
    <rPh sb="7" eb="8">
      <t>ヒ</t>
    </rPh>
    <phoneticPr fontId="4"/>
  </si>
  <si>
    <t>２.補助対象事業に関する収支計算書</t>
    <rPh sb="2" eb="4">
      <t>ホジョ</t>
    </rPh>
    <rPh sb="4" eb="6">
      <t>タイショウ</t>
    </rPh>
    <rPh sb="6" eb="8">
      <t>ジギョウ</t>
    </rPh>
    <rPh sb="9" eb="10">
      <t>カン</t>
    </rPh>
    <rPh sb="12" eb="14">
      <t>シュウシ</t>
    </rPh>
    <rPh sb="14" eb="17">
      <t>ケイサンショ</t>
    </rPh>
    <phoneticPr fontId="4"/>
  </si>
  <si>
    <t>ネットワーク構築支援</t>
    <rPh sb="6" eb="10">
      <t>コウチクシエン</t>
    </rPh>
    <phoneticPr fontId="4"/>
  </si>
  <si>
    <t>研修・勉強会等 開催・参加</t>
  </si>
  <si>
    <t>事業者名</t>
    <rPh sb="0" eb="3">
      <t>ジギョウシャ</t>
    </rPh>
    <rPh sb="3" eb="4">
      <t>メイ</t>
    </rPh>
    <phoneticPr fontId="4"/>
  </si>
  <si>
    <t>社会福祉法人国交会 自動車苑</t>
    <phoneticPr fontId="8"/>
  </si>
  <si>
    <t>事業所名</t>
    <rPh sb="0" eb="3">
      <t>ジギョウショ</t>
    </rPh>
    <rPh sb="3" eb="4">
      <t>メイ</t>
    </rPh>
    <phoneticPr fontId="4"/>
  </si>
  <si>
    <t>千代田リハビリテーションセンター</t>
    <rPh sb="0" eb="3">
      <t>チヨダ</t>
    </rPh>
    <phoneticPr fontId="8"/>
  </si>
  <si>
    <t>税抜き申請・税込み申請の別</t>
    <rPh sb="0" eb="2">
      <t>ゼイヌ</t>
    </rPh>
    <rPh sb="3" eb="5">
      <t>シンセイ</t>
    </rPh>
    <rPh sb="6" eb="8">
      <t>ゼイコ</t>
    </rPh>
    <rPh sb="9" eb="11">
      <t>シンセイ</t>
    </rPh>
    <rPh sb="12" eb="13">
      <t>ベツ</t>
    </rPh>
    <phoneticPr fontId="4"/>
  </si>
  <si>
    <t>税抜</t>
  </si>
  <si>
    <t>地域連携支援の実施時間数</t>
    <rPh sb="0" eb="6">
      <t>ちいきれんけいしえん</t>
    </rPh>
    <rPh sb="7" eb="12">
      <t>じっしじかんすう</t>
    </rPh>
    <phoneticPr fontId="4" type="Hiragana"/>
  </si>
  <si>
    <t>週30時間以上</t>
  </si>
  <si>
    <r>
      <rPr>
        <b/>
        <sz val="10"/>
        <rFont val="游ゴシック"/>
        <family val="3"/>
        <charset val="128"/>
        <scheme val="minor"/>
      </rPr>
      <t>基本項目</t>
    </r>
    <r>
      <rPr>
        <sz val="10"/>
        <color theme="1"/>
        <rFont val="游ゴシック"/>
        <family val="3"/>
        <charset val="128"/>
        <scheme val="minor"/>
      </rPr>
      <t>①人材雇用費</t>
    </r>
    <rPh sb="5" eb="7">
      <t>ジンザイ</t>
    </rPh>
    <rPh sb="7" eb="9">
      <t>コヨウ</t>
    </rPh>
    <rPh sb="9" eb="10">
      <t>ヒ</t>
    </rPh>
    <phoneticPr fontId="4"/>
  </si>
  <si>
    <t>分類</t>
    <rPh sb="0" eb="2">
      <t>ブンルイ</t>
    </rPh>
    <phoneticPr fontId="4"/>
  </si>
  <si>
    <t>対象職員</t>
    <rPh sb="0" eb="2">
      <t>タイショウ</t>
    </rPh>
    <rPh sb="2" eb="4">
      <t>ショクイン</t>
    </rPh>
    <phoneticPr fontId="4"/>
  </si>
  <si>
    <t>雇用形態</t>
    <rPh sb="0" eb="2">
      <t>コヨウ</t>
    </rPh>
    <rPh sb="2" eb="4">
      <t>ケイタイ</t>
    </rPh>
    <phoneticPr fontId="4"/>
  </si>
  <si>
    <t>補助金対象経費</t>
    <rPh sb="0" eb="3">
      <t>ホジョキン</t>
    </rPh>
    <rPh sb="3" eb="5">
      <t>タイショウ</t>
    </rPh>
    <rPh sb="5" eb="7">
      <t>ケイヒ</t>
    </rPh>
    <phoneticPr fontId="4"/>
  </si>
  <si>
    <t>実施年月</t>
    <rPh sb="0" eb="4">
      <t>ジッシネンゲツ</t>
    </rPh>
    <phoneticPr fontId="4"/>
  </si>
  <si>
    <t>対象月数</t>
    <rPh sb="0" eb="2">
      <t>タイショウ</t>
    </rPh>
    <rPh sb="2" eb="4">
      <t>ツキスウ</t>
    </rPh>
    <phoneticPr fontId="4"/>
  </si>
  <si>
    <t>賞与総支給予定額</t>
    <rPh sb="0" eb="2">
      <t>ショウヨ</t>
    </rPh>
    <rPh sb="2" eb="3">
      <t>ソウ</t>
    </rPh>
    <rPh sb="3" eb="5">
      <t>シキュウ</t>
    </rPh>
    <rPh sb="5" eb="7">
      <t>ヨテイ</t>
    </rPh>
    <rPh sb="7" eb="8">
      <t>ガク</t>
    </rPh>
    <phoneticPr fontId="4"/>
  </si>
  <si>
    <t>法定福利費</t>
    <rPh sb="0" eb="2">
      <t>ホウテイ</t>
    </rPh>
    <rPh sb="2" eb="5">
      <t>フクリヒ</t>
    </rPh>
    <phoneticPr fontId="4"/>
  </si>
  <si>
    <t>補助金申請額</t>
    <rPh sb="0" eb="3">
      <t>ホジョキン</t>
    </rPh>
    <rPh sb="3" eb="6">
      <t>シンセイガク</t>
    </rPh>
    <phoneticPr fontId="4"/>
  </si>
  <si>
    <t>事業者負担分の法定福利費を申請する場合にあっては対象月の法定福利費の合計額を記入してください。
また、根拠書類(指定様式)と相違がないように記入をお願いします。
※支払い完了次第提出していただく支払証憑から申請金額よりも交付金額が上回ったことが確認された場合、返還対応等が発生する可能性がございます。</t>
  </si>
  <si>
    <t>A</t>
    <phoneticPr fontId="8"/>
  </si>
  <si>
    <t>正社員</t>
    <rPh sb="0" eb="3">
      <t>セイシャイン</t>
    </rPh>
    <phoneticPr fontId="11"/>
  </si>
  <si>
    <t>B</t>
    <phoneticPr fontId="8"/>
  </si>
  <si>
    <t>パート</t>
  </si>
  <si>
    <t>C</t>
    <phoneticPr fontId="8"/>
  </si>
  <si>
    <t>アルバイト</t>
  </si>
  <si>
    <t>D</t>
    <phoneticPr fontId="8"/>
  </si>
  <si>
    <t>E</t>
    <phoneticPr fontId="8"/>
  </si>
  <si>
    <r>
      <rPr>
        <b/>
        <sz val="10"/>
        <color theme="1"/>
        <rFont val="游ゴシック"/>
        <family val="3"/>
        <charset val="128"/>
        <scheme val="minor"/>
      </rPr>
      <t>基本項目</t>
    </r>
    <r>
      <rPr>
        <sz val="10"/>
        <color theme="1"/>
        <rFont val="游ゴシック"/>
        <family val="3"/>
        <charset val="128"/>
        <scheme val="minor"/>
      </rPr>
      <t>②求人情報発信費</t>
    </r>
    <rPh sb="5" eb="7">
      <t>キュウジン</t>
    </rPh>
    <rPh sb="7" eb="9">
      <t>ジョウホウ</t>
    </rPh>
    <rPh sb="9" eb="11">
      <t>ハッシン</t>
    </rPh>
    <rPh sb="11" eb="12">
      <t>ヒ</t>
    </rPh>
    <phoneticPr fontId="4"/>
  </si>
  <si>
    <t>税抜金額</t>
    <rPh sb="0" eb="2">
      <t>ゼイヌ</t>
    </rPh>
    <rPh sb="2" eb="4">
      <t>キンガク</t>
    </rPh>
    <phoneticPr fontId="4"/>
  </si>
  <si>
    <t>消費税</t>
    <rPh sb="0" eb="3">
      <t>ショウヒゼイ</t>
    </rPh>
    <phoneticPr fontId="4"/>
  </si>
  <si>
    <t>税込金額</t>
    <rPh sb="0" eb="2">
      <t>ゼイコ</t>
    </rPh>
    <rPh sb="2" eb="4">
      <t>キンガク</t>
    </rPh>
    <phoneticPr fontId="4"/>
  </si>
  <si>
    <t>補助金申請額</t>
    <rPh sb="0" eb="6">
      <t>ホジョキンシンセイガク</t>
    </rPh>
    <phoneticPr fontId="4"/>
  </si>
  <si>
    <t>運営会社名</t>
    <rPh sb="0" eb="2">
      <t>ウンエイ</t>
    </rPh>
    <rPh sb="3" eb="4">
      <t>シャ</t>
    </rPh>
    <rPh sb="4" eb="5">
      <t>メイ</t>
    </rPh>
    <phoneticPr fontId="4"/>
  </si>
  <si>
    <t>サイトURL及び成果物の名称</t>
    <rPh sb="6" eb="7">
      <t>オヨ</t>
    </rPh>
    <rPh sb="8" eb="11">
      <t>セイカブツ</t>
    </rPh>
    <rPh sb="12" eb="14">
      <t>メイショウ</t>
    </rPh>
    <phoneticPr fontId="4"/>
  </si>
  <si>
    <t>数量</t>
    <rPh sb="0" eb="2">
      <t>スウリョウ</t>
    </rPh>
    <phoneticPr fontId="4"/>
  </si>
  <si>
    <t>単価</t>
    <rPh sb="0" eb="2">
      <t>タンカ</t>
    </rPh>
    <phoneticPr fontId="4"/>
  </si>
  <si>
    <t>掲載日</t>
    <rPh sb="0" eb="3">
      <t>ケイサイビ</t>
    </rPh>
    <phoneticPr fontId="4"/>
  </si>
  <si>
    <t>実施する企画内容</t>
    <rPh sb="0" eb="2">
      <t>ジッシ</t>
    </rPh>
    <rPh sb="4" eb="6">
      <t>キカク</t>
    </rPh>
    <rPh sb="6" eb="8">
      <t>ナイヨウ</t>
    </rPh>
    <phoneticPr fontId="4"/>
  </si>
  <si>
    <t>職員募集ウェブサイト掲載</t>
    <rPh sb="0" eb="4">
      <t>ショクインボシュウ</t>
    </rPh>
    <rPh sb="10" eb="12">
      <t>ケイサイ</t>
    </rPh>
    <phoneticPr fontId="8"/>
  </si>
  <si>
    <t>株A</t>
    <rPh sb="0" eb="1">
      <t>カブ</t>
    </rPh>
    <phoneticPr fontId="8"/>
  </si>
  <si>
    <t>XX/XXXX.XX</t>
  </si>
  <si>
    <t>●●の資格を有した者の採用をするため</t>
    <rPh sb="3" eb="5">
      <t>シカク</t>
    </rPh>
    <rPh sb="9" eb="10">
      <t>シャ</t>
    </rPh>
    <rPh sb="11" eb="13">
      <t>サイヨウ</t>
    </rPh>
    <phoneticPr fontId="8"/>
  </si>
  <si>
    <t>求人折り込みチラシ配布</t>
    <rPh sb="0" eb="2">
      <t>キュウジン</t>
    </rPh>
    <rPh sb="2" eb="3">
      <t>オ</t>
    </rPh>
    <rPh sb="4" eb="5">
      <t>コ</t>
    </rPh>
    <rPh sb="9" eb="11">
      <t>ハイフ</t>
    </rPh>
    <phoneticPr fontId="8"/>
  </si>
  <si>
    <t>株B</t>
    <rPh sb="0" eb="1">
      <t>カブ</t>
    </rPh>
    <phoneticPr fontId="8"/>
  </si>
  <si>
    <t>職員募集！</t>
    <rPh sb="0" eb="2">
      <t>ショクイン</t>
    </rPh>
    <rPh sb="2" eb="4">
      <t>ボシュウ</t>
    </rPh>
    <phoneticPr fontId="11"/>
  </si>
  <si>
    <t>××の時間帯に対応する者を採用するため</t>
    <rPh sb="3" eb="6">
      <t>ジカンタイ</t>
    </rPh>
    <rPh sb="7" eb="9">
      <t>タイオウ</t>
    </rPh>
    <rPh sb="11" eb="12">
      <t>シャ</t>
    </rPh>
    <rPh sb="13" eb="15">
      <t>サイヨウ</t>
    </rPh>
    <phoneticPr fontId="8"/>
  </si>
  <si>
    <t>求人誌掲載</t>
    <rPh sb="0" eb="3">
      <t>キュウジンシ</t>
    </rPh>
    <rPh sb="3" eb="5">
      <t>ケイサイ</t>
    </rPh>
    <phoneticPr fontId="8"/>
  </si>
  <si>
    <t>C株</t>
    <rPh sb="1" eb="2">
      <t>カブ</t>
    </rPh>
    <phoneticPr fontId="8"/>
  </si>
  <si>
    <t>△△の資格を有した者の採用をするため</t>
    <rPh sb="3" eb="5">
      <t>シカク</t>
    </rPh>
    <rPh sb="11" eb="13">
      <t>サイヨウ</t>
    </rPh>
    <phoneticPr fontId="8"/>
  </si>
  <si>
    <r>
      <rPr>
        <b/>
        <sz val="10"/>
        <color theme="1"/>
        <rFont val="游ゴシック"/>
        <family val="3"/>
        <charset val="128"/>
        <scheme val="minor"/>
      </rPr>
      <t>基本項目</t>
    </r>
    <r>
      <rPr>
        <sz val="10"/>
        <color theme="1"/>
        <rFont val="游ゴシック"/>
        <family val="3"/>
        <charset val="128"/>
        <scheme val="minor"/>
      </rPr>
      <t>③印刷製本費</t>
    </r>
    <rPh sb="5" eb="7">
      <t>インサツ</t>
    </rPh>
    <rPh sb="7" eb="9">
      <t>セイホン</t>
    </rPh>
    <rPh sb="9" eb="10">
      <t>ヒ</t>
    </rPh>
    <phoneticPr fontId="4"/>
  </si>
  <si>
    <t>パンフレット、チラシの作成を行う場合</t>
    <rPh sb="11" eb="13">
      <t>サクセイ</t>
    </rPh>
    <rPh sb="14" eb="15">
      <t>オコナ</t>
    </rPh>
    <rPh sb="16" eb="18">
      <t>バアイ</t>
    </rPh>
    <phoneticPr fontId="4"/>
  </si>
  <si>
    <t>活動内容</t>
    <rPh sb="0" eb="2">
      <t>カツドウ</t>
    </rPh>
    <rPh sb="2" eb="4">
      <t>ナイヨウ</t>
    </rPh>
    <phoneticPr fontId="4"/>
  </si>
  <si>
    <t>受注社名</t>
    <rPh sb="0" eb="2">
      <t>ジュチュウ</t>
    </rPh>
    <rPh sb="3" eb="4">
      <t>メイ</t>
    </rPh>
    <phoneticPr fontId="4"/>
  </si>
  <si>
    <t>単位</t>
    <rPh sb="0" eb="2">
      <t>タンイ</t>
    </rPh>
    <phoneticPr fontId="4"/>
  </si>
  <si>
    <t>費用の別</t>
    <rPh sb="0" eb="2">
      <t>ヒヨウ</t>
    </rPh>
    <rPh sb="3" eb="4">
      <t>ベツ</t>
    </rPh>
    <phoneticPr fontId="4"/>
  </si>
  <si>
    <t>納品日</t>
    <rPh sb="0" eb="2">
      <t>ノウヒン</t>
    </rPh>
    <phoneticPr fontId="4"/>
  </si>
  <si>
    <t>配布場所・掲載場所の別</t>
    <rPh sb="0" eb="2">
      <t>ハイフ</t>
    </rPh>
    <rPh sb="2" eb="4">
      <t>バショ</t>
    </rPh>
    <rPh sb="5" eb="7">
      <t>ケイサイ</t>
    </rPh>
    <rPh sb="7" eb="9">
      <t>バショ</t>
    </rPh>
    <rPh sb="10" eb="11">
      <t>ベツ</t>
    </rPh>
    <phoneticPr fontId="4"/>
  </si>
  <si>
    <t>具体的内容</t>
    <rPh sb="0" eb="3">
      <t>グタイテキ</t>
    </rPh>
    <rPh sb="3" eb="5">
      <t>ナイヨウ</t>
    </rPh>
    <phoneticPr fontId="4"/>
  </si>
  <si>
    <t>成果物の名称</t>
    <rPh sb="0" eb="3">
      <t>セイカブツ</t>
    </rPh>
    <rPh sb="4" eb="6">
      <t>メイショウ</t>
    </rPh>
    <phoneticPr fontId="4"/>
  </si>
  <si>
    <t>パンフレットの作製</t>
    <rPh sb="7" eb="9">
      <t>サクセイ</t>
    </rPh>
    <phoneticPr fontId="8"/>
  </si>
  <si>
    <t>A株</t>
    <rPh sb="1" eb="2">
      <t>カブ</t>
    </rPh>
    <phoneticPr fontId="11"/>
  </si>
  <si>
    <t>式</t>
    <rPh sb="0" eb="1">
      <t>シキ</t>
    </rPh>
    <phoneticPr fontId="8"/>
  </si>
  <si>
    <t>作製費</t>
  </si>
  <si>
    <t>配布場所</t>
  </si>
  <si>
    <t>別紙一覧のとおり</t>
    <rPh sb="0" eb="2">
      <t>ベッシ</t>
    </rPh>
    <rPh sb="2" eb="4">
      <t>イチラン</t>
    </rPh>
    <phoneticPr fontId="8"/>
  </si>
  <si>
    <t>掲載内容のとおり</t>
    <rPh sb="0" eb="4">
      <t>ケイサイナイヨウ</t>
    </rPh>
    <phoneticPr fontId="8"/>
  </si>
  <si>
    <t>チラシの作製</t>
    <rPh sb="4" eb="6">
      <t>サクセイ</t>
    </rPh>
    <phoneticPr fontId="8"/>
  </si>
  <si>
    <t>株B</t>
    <rPh sb="0" eb="1">
      <t>カブ</t>
    </rPh>
    <phoneticPr fontId="11"/>
  </si>
  <si>
    <t>枚</t>
    <rPh sb="0" eb="1">
      <t>マイ</t>
    </rPh>
    <phoneticPr fontId="8"/>
  </si>
  <si>
    <t>リールレット「リハビリ」の作製</t>
    <rPh sb="13" eb="15">
      <t>サクセイ</t>
    </rPh>
    <phoneticPr fontId="8"/>
  </si>
  <si>
    <t>C株</t>
    <rPh sb="1" eb="2">
      <t>カブ</t>
    </rPh>
    <phoneticPr fontId="11"/>
  </si>
  <si>
    <t>チラシAの作製</t>
    <rPh sb="5" eb="7">
      <t>サクセイ</t>
    </rPh>
    <phoneticPr fontId="8"/>
  </si>
  <si>
    <t>D株</t>
    <rPh sb="1" eb="2">
      <t>カブ</t>
    </rPh>
    <phoneticPr fontId="11"/>
  </si>
  <si>
    <r>
      <rPr>
        <b/>
        <sz val="10"/>
        <color theme="1"/>
        <rFont val="游ゴシック"/>
        <family val="3"/>
        <charset val="128"/>
        <scheme val="minor"/>
      </rPr>
      <t>基本項目</t>
    </r>
    <r>
      <rPr>
        <sz val="10"/>
        <color theme="1"/>
        <rFont val="游ゴシック"/>
        <family val="3"/>
        <charset val="128"/>
        <scheme val="minor"/>
      </rPr>
      <t>④備品類導入費</t>
    </r>
    <rPh sb="5" eb="7">
      <t>ビヒン</t>
    </rPh>
    <rPh sb="7" eb="8">
      <t>ルイ</t>
    </rPh>
    <rPh sb="8" eb="11">
      <t>ドウニュウヒ</t>
    </rPh>
    <phoneticPr fontId="4"/>
  </si>
  <si>
    <t>購入物品名</t>
    <rPh sb="0" eb="2">
      <t>コウニュウ</t>
    </rPh>
    <rPh sb="2" eb="4">
      <t>ブッピン</t>
    </rPh>
    <rPh sb="4" eb="5">
      <t>メイ</t>
    </rPh>
    <phoneticPr fontId="4"/>
  </si>
  <si>
    <t>納品日</t>
    <rPh sb="0" eb="3">
      <t>ノウヒンビ</t>
    </rPh>
    <phoneticPr fontId="4"/>
  </si>
  <si>
    <t>医学図書</t>
    <rPh sb="0" eb="4">
      <t>イガクトショ</t>
    </rPh>
    <phoneticPr fontId="8"/>
  </si>
  <si>
    <t>株AB</t>
    <rPh sb="0" eb="1">
      <t>カブ</t>
    </rPh>
    <phoneticPr fontId="8"/>
  </si>
  <si>
    <t>XX-XXXX</t>
  </si>
  <si>
    <t>冊</t>
    <rPh sb="0" eb="1">
      <t>サツ</t>
    </rPh>
    <phoneticPr fontId="8"/>
  </si>
  <si>
    <t>●●のため</t>
    <phoneticPr fontId="8"/>
  </si>
  <si>
    <t>医学DVD</t>
    <rPh sb="0" eb="2">
      <t>イガク</t>
    </rPh>
    <phoneticPr fontId="8"/>
  </si>
  <si>
    <t>BB株</t>
    <rPh sb="2" eb="3">
      <t>カブ</t>
    </rPh>
    <phoneticPr fontId="8"/>
  </si>
  <si>
    <t>部</t>
    <rPh sb="0" eb="1">
      <t>ブ</t>
    </rPh>
    <phoneticPr fontId="8"/>
  </si>
  <si>
    <t>●●について、△△のため</t>
    <phoneticPr fontId="8"/>
  </si>
  <si>
    <r>
      <rPr>
        <b/>
        <sz val="10"/>
        <rFont val="游ゴシック"/>
        <family val="3"/>
        <charset val="128"/>
        <scheme val="minor"/>
      </rPr>
      <t xml:space="preserve">基本項目 </t>
    </r>
    <r>
      <rPr>
        <sz val="10"/>
        <rFont val="游ゴシック"/>
        <family val="3"/>
        <charset val="128"/>
        <scheme val="minor"/>
      </rPr>
      <t xml:space="preserve">兼 </t>
    </r>
    <r>
      <rPr>
        <b/>
        <sz val="10"/>
        <rFont val="游ゴシック"/>
        <family val="3"/>
        <charset val="128"/>
        <scheme val="minor"/>
      </rPr>
      <t>加算項目</t>
    </r>
    <r>
      <rPr>
        <sz val="10"/>
        <rFont val="游ゴシック"/>
        <family val="3"/>
        <charset val="128"/>
        <scheme val="minor"/>
      </rPr>
      <t>（訪問）⑤旅費</t>
    </r>
    <rPh sb="0" eb="2">
      <t>キホン</t>
    </rPh>
    <rPh sb="2" eb="4">
      <t>コウモク</t>
    </rPh>
    <rPh sb="5" eb="6">
      <t>ケン</t>
    </rPh>
    <rPh sb="7" eb="9">
      <t>カサン</t>
    </rPh>
    <rPh sb="9" eb="11">
      <t>コウモク</t>
    </rPh>
    <rPh sb="12" eb="14">
      <t>ホウモン</t>
    </rPh>
    <rPh sb="16" eb="18">
      <t>リョヒ</t>
    </rPh>
    <phoneticPr fontId="4"/>
  </si>
  <si>
    <t>訪問先名</t>
    <rPh sb="0" eb="3">
      <t>ホウモンサキ</t>
    </rPh>
    <rPh sb="3" eb="4">
      <t>メイ</t>
    </rPh>
    <phoneticPr fontId="4"/>
  </si>
  <si>
    <t>訪問年月</t>
    <rPh sb="0" eb="2">
      <t>ホウモン</t>
    </rPh>
    <rPh sb="2" eb="4">
      <t>ネンゲツ</t>
    </rPh>
    <phoneticPr fontId="4"/>
  </si>
  <si>
    <t>訪問先数</t>
    <rPh sb="0" eb="2">
      <t>ホウモン</t>
    </rPh>
    <rPh sb="2" eb="3">
      <t>サキ</t>
    </rPh>
    <rPh sb="3" eb="4">
      <t>カズ</t>
    </rPh>
    <phoneticPr fontId="4"/>
  </si>
  <si>
    <t xml:space="preserve">提出する「出張等計画書」と内容・金額が合致するよう入力してください。
※1回で複数の訪問先がある場合は、1行にまとめてください
※訪問年月日が昇順(小さい順：日付の若い順)になるよう入力してください。
</t>
    <rPh sb="8" eb="10">
      <t>けいかく</t>
    </rPh>
    <phoneticPr fontId="4" type="Hiragana"/>
  </si>
  <si>
    <t>○○病院、××病院、○×病院</t>
    <phoneticPr fontId="8"/>
  </si>
  <si>
    <t>東京都港区1-1、新宿区2-2、渋谷区3-3</t>
    <rPh sb="0" eb="3">
      <t>トウキョウト</t>
    </rPh>
    <rPh sb="3" eb="5">
      <t>ミナトク</t>
    </rPh>
    <rPh sb="9" eb="12">
      <t>シンジュクク</t>
    </rPh>
    <rPh sb="16" eb="19">
      <t>シブヤク</t>
    </rPh>
    <phoneticPr fontId="11"/>
  </si>
  <si>
    <t>東京都新宿区1-2、新宿区3-3、目黒区4-1</t>
    <rPh sb="0" eb="3">
      <t>トウキョウト</t>
    </rPh>
    <rPh sb="3" eb="6">
      <t>シンジュクク</t>
    </rPh>
    <rPh sb="10" eb="13">
      <t>シンジュクク</t>
    </rPh>
    <rPh sb="17" eb="19">
      <t>メグロ</t>
    </rPh>
    <rPh sb="19" eb="20">
      <t>ク</t>
    </rPh>
    <phoneticPr fontId="11"/>
  </si>
  <si>
    <t>東京都新宿区1-2、新宿区3-3、目黒区4-2</t>
    <rPh sb="0" eb="3">
      <t>トウキョウト</t>
    </rPh>
    <rPh sb="3" eb="6">
      <t>シンジュクク</t>
    </rPh>
    <rPh sb="10" eb="13">
      <t>シンジュクク</t>
    </rPh>
    <rPh sb="17" eb="19">
      <t>メグロ</t>
    </rPh>
    <rPh sb="19" eb="20">
      <t>ク</t>
    </rPh>
    <phoneticPr fontId="11"/>
  </si>
  <si>
    <t>東京都新宿区1-2、新宿区3-3、目黒区4-3</t>
    <rPh sb="0" eb="3">
      <t>トウキョウト</t>
    </rPh>
    <rPh sb="3" eb="6">
      <t>シンジュクク</t>
    </rPh>
    <rPh sb="10" eb="13">
      <t>シンジュクク</t>
    </rPh>
    <rPh sb="17" eb="19">
      <t>メグロ</t>
    </rPh>
    <rPh sb="19" eb="20">
      <t>ク</t>
    </rPh>
    <phoneticPr fontId="11"/>
  </si>
  <si>
    <t>東京都新宿区1-2、新宿区3-3、目黒区4-4</t>
    <rPh sb="0" eb="3">
      <t>トウキョウト</t>
    </rPh>
    <rPh sb="3" eb="6">
      <t>シンジュクク</t>
    </rPh>
    <rPh sb="10" eb="13">
      <t>シンジュクク</t>
    </rPh>
    <rPh sb="17" eb="19">
      <t>メグロ</t>
    </rPh>
    <rPh sb="19" eb="20">
      <t>ク</t>
    </rPh>
    <phoneticPr fontId="11"/>
  </si>
  <si>
    <t>××病院、○×病院</t>
    <phoneticPr fontId="8"/>
  </si>
  <si>
    <t>東京都新宿区1-2、新宿区3-3、目黒区4-5</t>
    <rPh sb="0" eb="3">
      <t>トウキョウト</t>
    </rPh>
    <rPh sb="3" eb="6">
      <t>シンジュクク</t>
    </rPh>
    <rPh sb="10" eb="13">
      <t>シンジュクク</t>
    </rPh>
    <rPh sb="17" eb="19">
      <t>メグロ</t>
    </rPh>
    <rPh sb="19" eb="20">
      <t>ク</t>
    </rPh>
    <phoneticPr fontId="11"/>
  </si>
  <si>
    <t>○○病院</t>
    <phoneticPr fontId="8"/>
  </si>
  <si>
    <t>東京都品川区××</t>
    <rPh sb="0" eb="3">
      <t>トウキョウト</t>
    </rPh>
    <rPh sb="3" eb="6">
      <t>シナガワク</t>
    </rPh>
    <phoneticPr fontId="11"/>
  </si>
  <si>
    <t>東京都新宿区1-2、新宿区3-3、目黒区4-6</t>
    <rPh sb="0" eb="3">
      <t>トウキョウト</t>
    </rPh>
    <rPh sb="3" eb="6">
      <t>シンジュクク</t>
    </rPh>
    <rPh sb="10" eb="13">
      <t>シンジュクク</t>
    </rPh>
    <rPh sb="17" eb="19">
      <t>メグロ</t>
    </rPh>
    <rPh sb="19" eb="20">
      <t>ク</t>
    </rPh>
    <phoneticPr fontId="11"/>
  </si>
  <si>
    <r>
      <rPr>
        <b/>
        <sz val="10"/>
        <color theme="1"/>
        <rFont val="游ゴシック"/>
        <family val="3"/>
        <charset val="128"/>
        <scheme val="minor"/>
      </rPr>
      <t>加算項目</t>
    </r>
    <r>
      <rPr>
        <sz val="10"/>
        <color theme="1"/>
        <rFont val="游ゴシック"/>
        <family val="3"/>
        <charset val="128"/>
        <scheme val="minor"/>
      </rPr>
      <t>（研修等）⑤旅費、⑥諸謝金、⑦使用料、⑧研修等参加費</t>
    </r>
    <rPh sb="0" eb="4">
      <t>カサンコウモク</t>
    </rPh>
    <rPh sb="5" eb="7">
      <t>ケンシュウ</t>
    </rPh>
    <rPh sb="7" eb="8">
      <t>ナド</t>
    </rPh>
    <rPh sb="10" eb="12">
      <t>リョヒ</t>
    </rPh>
    <rPh sb="14" eb="15">
      <t>ショ</t>
    </rPh>
    <rPh sb="15" eb="17">
      <t>シャキン</t>
    </rPh>
    <rPh sb="19" eb="22">
      <t>シヨウリョウ</t>
    </rPh>
    <rPh sb="24" eb="27">
      <t>ケンシュウトウ</t>
    </rPh>
    <rPh sb="27" eb="29">
      <t>サンカ</t>
    </rPh>
    <rPh sb="29" eb="30">
      <t>ヒ</t>
    </rPh>
    <phoneticPr fontId="4"/>
  </si>
  <si>
    <t>イ　開催の場合</t>
    <rPh sb="2" eb="4">
      <t>カイサイ</t>
    </rPh>
    <rPh sb="5" eb="7">
      <t>バアイ</t>
    </rPh>
    <phoneticPr fontId="4"/>
  </si>
  <si>
    <t>研修期間</t>
    <rPh sb="0" eb="2">
      <t>ケンシュウ</t>
    </rPh>
    <rPh sb="2" eb="4">
      <t>キカン</t>
    </rPh>
    <phoneticPr fontId="4"/>
  </si>
  <si>
    <t>講師</t>
    <rPh sb="0" eb="2">
      <t>コウシ</t>
    </rPh>
    <phoneticPr fontId="4"/>
  </si>
  <si>
    <t>旅費</t>
    <rPh sb="0" eb="2">
      <t>りょひ</t>
    </rPh>
    <phoneticPr fontId="4" type="Hiragana"/>
  </si>
  <si>
    <t>諸謝金</t>
    <rPh sb="0" eb="3">
      <t>しょしゃきん</t>
    </rPh>
    <phoneticPr fontId="4" type="Hiragana"/>
  </si>
  <si>
    <t>会場借上料詳細・会場住所等</t>
    <rPh sb="0" eb="2">
      <t>かいじょう</t>
    </rPh>
    <rPh sb="2" eb="3">
      <t>か</t>
    </rPh>
    <rPh sb="3" eb="4">
      <t>じょう</t>
    </rPh>
    <rPh sb="4" eb="5">
      <t>りょう</t>
    </rPh>
    <rPh sb="5" eb="7">
      <t>しょうさい</t>
    </rPh>
    <rPh sb="8" eb="10">
      <t>かいじょう</t>
    </rPh>
    <rPh sb="10" eb="12">
      <t>じゅうしょ</t>
    </rPh>
    <rPh sb="12" eb="13">
      <t>など</t>
    </rPh>
    <phoneticPr fontId="4" type="Hiragana"/>
  </si>
  <si>
    <t>研修名</t>
    <rPh sb="0" eb="2">
      <t>ケンシュウ</t>
    </rPh>
    <rPh sb="2" eb="3">
      <t>メイ</t>
    </rPh>
    <phoneticPr fontId="4"/>
  </si>
  <si>
    <t>開始日</t>
    <rPh sb="0" eb="3">
      <t>カイシビ</t>
    </rPh>
    <phoneticPr fontId="4"/>
  </si>
  <si>
    <t>終了日</t>
    <rPh sb="0" eb="3">
      <t>シュウリョウビ</t>
    </rPh>
    <phoneticPr fontId="4"/>
  </si>
  <si>
    <r>
      <rPr>
        <sz val="10"/>
        <color rgb="FFFF0000"/>
        <rFont val="游ゴシック"/>
        <family val="3"/>
        <charset val="128"/>
        <scheme val="minor"/>
      </rPr>
      <t>事業所</t>
    </r>
    <r>
      <rPr>
        <sz val="10"/>
        <color theme="1"/>
        <rFont val="游ゴシック"/>
        <family val="3"/>
        <charset val="128"/>
        <scheme val="minor"/>
      </rPr>
      <t>負担額</t>
    </r>
    <rPh sb="0" eb="3">
      <t>ジギョウショ</t>
    </rPh>
    <rPh sb="3" eb="5">
      <t>フタン</t>
    </rPh>
    <rPh sb="5" eb="6">
      <t>ガク</t>
    </rPh>
    <phoneticPr fontId="4"/>
  </si>
  <si>
    <t>諸謝金</t>
    <rPh sb="0" eb="1">
      <t>ショ</t>
    </rPh>
    <rPh sb="1" eb="3">
      <t>シャキン</t>
    </rPh>
    <phoneticPr fontId="4"/>
  </si>
  <si>
    <r>
      <rPr>
        <sz val="10"/>
        <color rgb="FFFF0000"/>
        <rFont val="游ゴシック"/>
        <family val="3"/>
        <charset val="128"/>
        <scheme val="minor"/>
      </rPr>
      <t>事業所</t>
    </r>
    <r>
      <rPr>
        <sz val="10"/>
        <color theme="1"/>
        <rFont val="游ゴシック"/>
        <family val="3"/>
        <charset val="128"/>
        <scheme val="minor"/>
      </rPr>
      <t>負担額</t>
    </r>
    <rPh sb="0" eb="2">
      <t>ジギョウ</t>
    </rPh>
    <rPh sb="2" eb="3">
      <t>ショ</t>
    </rPh>
    <rPh sb="3" eb="6">
      <t>フタンガク</t>
    </rPh>
    <phoneticPr fontId="4"/>
  </si>
  <si>
    <t>会場使用料</t>
    <rPh sb="0" eb="2">
      <t>カイジョウ</t>
    </rPh>
    <rPh sb="2" eb="5">
      <t>シヨウリョウ</t>
    </rPh>
    <phoneticPr fontId="4"/>
  </si>
  <si>
    <t>放送機器使用料</t>
    <rPh sb="0" eb="2">
      <t>ホウソウ</t>
    </rPh>
    <rPh sb="2" eb="4">
      <t>キキ</t>
    </rPh>
    <rPh sb="4" eb="7">
      <t>シヨウリョウ</t>
    </rPh>
    <phoneticPr fontId="4"/>
  </si>
  <si>
    <t>会議費</t>
    <rPh sb="0" eb="3">
      <t>カイギヒ</t>
    </rPh>
    <phoneticPr fontId="4"/>
  </si>
  <si>
    <t>資料費</t>
    <rPh sb="0" eb="2">
      <t>シリョウ</t>
    </rPh>
    <rPh sb="2" eb="3">
      <t>ヒ</t>
    </rPh>
    <phoneticPr fontId="4"/>
  </si>
  <si>
    <r>
      <rPr>
        <sz val="10"/>
        <color rgb="FFFF0000"/>
        <rFont val="游ゴシック"/>
        <family val="3"/>
        <charset val="128"/>
        <scheme val="minor"/>
      </rPr>
      <t>事業所</t>
    </r>
    <r>
      <rPr>
        <sz val="10"/>
        <color theme="1"/>
        <rFont val="游ゴシック"/>
        <family val="3"/>
        <charset val="128"/>
        <scheme val="minor"/>
      </rPr>
      <t>負担額</t>
    </r>
    <rPh sb="0" eb="2">
      <t>ジギョウ</t>
    </rPh>
    <rPh sb="2" eb="3">
      <t>ショ</t>
    </rPh>
    <rPh sb="3" eb="5">
      <t>フタン</t>
    </rPh>
    <rPh sb="5" eb="6">
      <t>ガク</t>
    </rPh>
    <phoneticPr fontId="4"/>
  </si>
  <si>
    <t>補助対象経費</t>
    <rPh sb="0" eb="6">
      <t>ホジョタイショウケイヒ</t>
    </rPh>
    <phoneticPr fontId="4"/>
  </si>
  <si>
    <t>参加者数</t>
    <rPh sb="0" eb="4">
      <t>サンカシャスウ</t>
    </rPh>
    <phoneticPr fontId="4"/>
  </si>
  <si>
    <t>A研修</t>
    <rPh sb="1" eb="3">
      <t>ケンシュウ</t>
    </rPh>
    <phoneticPr fontId="8"/>
  </si>
  <si>
    <t>院長</t>
  </si>
  <si>
    <t>国土　太郎</t>
    <rPh sb="0" eb="2">
      <t>コクド</t>
    </rPh>
    <rPh sb="3" eb="5">
      <t>タロウ</t>
    </rPh>
    <phoneticPr fontId="8"/>
  </si>
  <si>
    <t>Aホール</t>
    <phoneticPr fontId="8"/>
  </si>
  <si>
    <t>○○県○○市○○町1-14-1</t>
    <rPh sb="2" eb="3">
      <t>ケン</t>
    </rPh>
    <rPh sb="5" eb="6">
      <t>シ</t>
    </rPh>
    <rPh sb="8" eb="9">
      <t>チョウ</t>
    </rPh>
    <phoneticPr fontId="8"/>
  </si>
  <si>
    <t>B研修</t>
    <rPh sb="1" eb="3">
      <t>ケンシュウ</t>
    </rPh>
    <phoneticPr fontId="8"/>
  </si>
  <si>
    <t>医師</t>
  </si>
  <si>
    <t>交通　郁実</t>
    <rPh sb="0" eb="2">
      <t>コウツウ</t>
    </rPh>
    <rPh sb="3" eb="5">
      <t>イクミ</t>
    </rPh>
    <phoneticPr fontId="8"/>
  </si>
  <si>
    <t>会議室B</t>
    <rPh sb="0" eb="3">
      <t>カイギシツ</t>
    </rPh>
    <phoneticPr fontId="8"/>
  </si>
  <si>
    <t>東京都港区○○171</t>
    <rPh sb="0" eb="3">
      <t>トウキョウト</t>
    </rPh>
    <rPh sb="3" eb="5">
      <t>ミナトク</t>
    </rPh>
    <phoneticPr fontId="8"/>
  </si>
  <si>
    <t>ロ　参加の場合</t>
    <rPh sb="2" eb="4">
      <t>サンカ</t>
    </rPh>
    <rPh sb="5" eb="7">
      <t>バアイ</t>
    </rPh>
    <phoneticPr fontId="4"/>
  </si>
  <si>
    <t>参加者</t>
    <rPh sb="0" eb="3">
      <t>サンカシャ</t>
    </rPh>
    <phoneticPr fontId="4"/>
  </si>
  <si>
    <t>受講料・参加費等</t>
    <rPh sb="0" eb="3">
      <t>じゅこうりょう</t>
    </rPh>
    <rPh sb="4" eb="7">
      <t>さんかひ</t>
    </rPh>
    <rPh sb="7" eb="8">
      <t>など</t>
    </rPh>
    <phoneticPr fontId="4" type="Hiragana"/>
  </si>
  <si>
    <t>開催場所</t>
    <rPh sb="0" eb="2">
      <t>カイサイ</t>
    </rPh>
    <rPh sb="2" eb="4">
      <t>バショ</t>
    </rPh>
    <phoneticPr fontId="4"/>
  </si>
  <si>
    <t>提出する「研修等開催計画書」「研修等参加計画書」の研修名・内容と合致するよう入力してください。
※研修期間が昇順(小さい順：日付の若い順)になるよう入力してください。</t>
    <rPh sb="10" eb="12">
      <t>けいかく</t>
    </rPh>
    <rPh sb="18" eb="20">
      <t>さんか</t>
    </rPh>
    <rPh sb="20" eb="22">
      <t>けいかく</t>
    </rPh>
    <rPh sb="49" eb="53">
      <t>けんしゅうきかん</t>
    </rPh>
    <rPh sb="65" eb="66">
      <t>わか</t>
    </rPh>
    <phoneticPr fontId="4" type="Hiragana"/>
  </si>
  <si>
    <t>受講料・参加費等</t>
    <rPh sb="0" eb="3">
      <t>ジュコウリョウ</t>
    </rPh>
    <rPh sb="4" eb="7">
      <t>サンカヒ</t>
    </rPh>
    <rPh sb="7" eb="8">
      <t>トウ</t>
    </rPh>
    <phoneticPr fontId="4"/>
  </si>
  <si>
    <t>補助対象申請額</t>
    <rPh sb="0" eb="2">
      <t>ホジョ</t>
    </rPh>
    <rPh sb="2" eb="4">
      <t>タイショウ</t>
    </rPh>
    <rPh sb="4" eb="7">
      <t>シンセイガク</t>
    </rPh>
    <phoneticPr fontId="4"/>
  </si>
  <si>
    <t>施設名</t>
    <rPh sb="0" eb="2">
      <t>シセツ</t>
    </rPh>
    <rPh sb="2" eb="3">
      <t>メイ</t>
    </rPh>
    <phoneticPr fontId="4"/>
  </si>
  <si>
    <t>C研修</t>
    <rPh sb="1" eb="3">
      <t>ケンシュウ</t>
    </rPh>
    <phoneticPr fontId="8"/>
  </si>
  <si>
    <t>各種療法士</t>
  </si>
  <si>
    <t>山本　太郎</t>
    <rPh sb="0" eb="2">
      <t>ヤマモト</t>
    </rPh>
    <rPh sb="3" eb="5">
      <t>タロウ</t>
    </rPh>
    <phoneticPr fontId="8"/>
  </si>
  <si>
    <t>○○センター</t>
    <phoneticPr fontId="8"/>
  </si>
  <si>
    <t>神奈川県横浜市○○区1-1-1</t>
    <rPh sb="0" eb="4">
      <t>カナガワケン</t>
    </rPh>
    <rPh sb="4" eb="7">
      <t>ヨコハマシ</t>
    </rPh>
    <rPh sb="9" eb="10">
      <t>ク</t>
    </rPh>
    <phoneticPr fontId="8"/>
  </si>
  <si>
    <t>D研修</t>
    <rPh sb="1" eb="3">
      <t>ケンシュウ</t>
    </rPh>
    <phoneticPr fontId="8"/>
  </si>
  <si>
    <t>各種福祉士</t>
  </si>
  <si>
    <t>山田　拓哉</t>
    <rPh sb="0" eb="2">
      <t>ヤマダ</t>
    </rPh>
    <rPh sb="3" eb="5">
      <t>タクヤ</t>
    </rPh>
    <phoneticPr fontId="8"/>
  </si>
  <si>
    <t>△△施設</t>
    <rPh sb="2" eb="4">
      <t>シセツ</t>
    </rPh>
    <phoneticPr fontId="8"/>
  </si>
  <si>
    <t>東京都○○区4-4</t>
    <rPh sb="0" eb="2">
      <t>トウキョウ</t>
    </rPh>
    <rPh sb="2" eb="3">
      <t>ト</t>
    </rPh>
    <rPh sb="5" eb="6">
      <t>ク</t>
    </rPh>
    <phoneticPr fontId="8"/>
  </si>
  <si>
    <t>補助金交付申請に関する担当者</t>
    <rPh sb="0" eb="3">
      <t>ホジョキン</t>
    </rPh>
    <rPh sb="3" eb="5">
      <t>コウフ</t>
    </rPh>
    <rPh sb="5" eb="7">
      <t>シンセイ</t>
    </rPh>
    <rPh sb="8" eb="9">
      <t>カン</t>
    </rPh>
    <rPh sb="11" eb="14">
      <t>タントウシャ</t>
    </rPh>
    <phoneticPr fontId="4"/>
  </si>
  <si>
    <t>東京都千代田区霞が関2-1-3</t>
    <phoneticPr fontId="8"/>
  </si>
  <si>
    <t>〇〇課</t>
    <rPh sb="2" eb="3">
      <t>カ</t>
    </rPh>
    <phoneticPr fontId="8"/>
  </si>
  <si>
    <t>係長</t>
    <rPh sb="0" eb="2">
      <t>カカリチョウ</t>
    </rPh>
    <phoneticPr fontId="8"/>
  </si>
  <si>
    <t>M藤</t>
    <rPh sb="1" eb="2">
      <t>フジ</t>
    </rPh>
    <phoneticPr fontId="8"/>
  </si>
  <si>
    <t>03-0000-0000</t>
    <phoneticPr fontId="8"/>
  </si>
  <si>
    <t>jidousya@kuruma.co.jp</t>
    <phoneticPr fontId="8"/>
  </si>
  <si>
    <t>主査</t>
    <rPh sb="0" eb="2">
      <t>シュサ</t>
    </rPh>
    <phoneticPr fontId="8"/>
  </si>
  <si>
    <t>X田</t>
    <rPh sb="1" eb="2">
      <t>ダ</t>
    </rPh>
    <phoneticPr fontId="8"/>
  </si>
  <si>
    <t>事業所名</t>
    <rPh sb="0" eb="4">
      <t>ジギョウショメイ</t>
    </rPh>
    <phoneticPr fontId="4"/>
  </si>
  <si>
    <t>令和７年度被害者保護増進等事業費補助金（社会復帰促進事業（地域連携支援費））計画・経費所要額調書兼収支計算書（基本項目）</t>
    <rPh sb="20" eb="22">
      <t>シャカイ</t>
    </rPh>
    <rPh sb="22" eb="24">
      <t>フッキ</t>
    </rPh>
    <rPh sb="24" eb="26">
      <t>ソクシン</t>
    </rPh>
    <rPh sb="26" eb="28">
      <t>ジギョウ</t>
    </rPh>
    <rPh sb="29" eb="33">
      <t>チイキレンケイ</t>
    </rPh>
    <rPh sb="33" eb="35">
      <t>シエン</t>
    </rPh>
    <rPh sb="35" eb="36">
      <t>ヒ</t>
    </rPh>
    <rPh sb="38" eb="40">
      <t>ケイカク</t>
    </rPh>
    <rPh sb="43" eb="45">
      <t>ショヨウ</t>
    </rPh>
    <rPh sb="45" eb="46">
      <t>ガク</t>
    </rPh>
    <rPh sb="46" eb="48">
      <t>チョウショ</t>
    </rPh>
    <rPh sb="48" eb="49">
      <t>ケン</t>
    </rPh>
    <rPh sb="55" eb="57">
      <t>キホン</t>
    </rPh>
    <rPh sb="57" eb="59">
      <t>コウモク</t>
    </rPh>
    <phoneticPr fontId="4"/>
  </si>
  <si>
    <t>１．実施をする補助対象事業の内容</t>
    <rPh sb="2" eb="4">
      <t>ジッシ</t>
    </rPh>
    <rPh sb="7" eb="9">
      <t>ホジョ</t>
    </rPh>
    <rPh sb="9" eb="11">
      <t>タイショウ</t>
    </rPh>
    <rPh sb="11" eb="13">
      <t>ジギョウ</t>
    </rPh>
    <rPh sb="14" eb="16">
      <t>ナイヨウ</t>
    </rPh>
    <phoneticPr fontId="4"/>
  </si>
  <si>
    <t>補助対象経費（見込み）</t>
    <rPh sb="0" eb="2">
      <t>ホジョ</t>
    </rPh>
    <rPh sb="2" eb="4">
      <t>タイショウ</t>
    </rPh>
    <rPh sb="4" eb="6">
      <t>ケイヒ</t>
    </rPh>
    <rPh sb="7" eb="9">
      <t>ミコ</t>
    </rPh>
    <phoneticPr fontId="4"/>
  </si>
  <si>
    <t>財源区分（見込み）</t>
    <rPh sb="0" eb="2">
      <t>ザイゲン</t>
    </rPh>
    <rPh sb="2" eb="4">
      <t>クブン</t>
    </rPh>
    <rPh sb="5" eb="7">
      <t>ミコ</t>
    </rPh>
    <phoneticPr fontId="4"/>
  </si>
  <si>
    <t>給与総支給予定額</t>
    <rPh sb="0" eb="2">
      <t>キュウヨ</t>
    </rPh>
    <rPh sb="2" eb="3">
      <t>ソウ</t>
    </rPh>
    <rPh sb="3" eb="5">
      <t>シキュウ</t>
    </rPh>
    <rPh sb="5" eb="7">
      <t>ヨテイ</t>
    </rPh>
    <rPh sb="7" eb="8">
      <t>ガク</t>
    </rPh>
    <phoneticPr fontId="4"/>
  </si>
  <si>
    <t>賞与総支給予定額</t>
    <rPh sb="0" eb="2">
      <t>ショウヨ</t>
    </rPh>
    <rPh sb="2" eb="5">
      <t>ソウシキュウ</t>
    </rPh>
    <rPh sb="5" eb="8">
      <t>ヨテイガク</t>
    </rPh>
    <phoneticPr fontId="4"/>
  </si>
  <si>
    <t>３.求人情報発信費により実施する企画内容</t>
    <rPh sb="2" eb="4">
      <t>キュウジン</t>
    </rPh>
    <rPh sb="4" eb="6">
      <t>ジョウホウ</t>
    </rPh>
    <rPh sb="6" eb="8">
      <t>ハッシン</t>
    </rPh>
    <rPh sb="8" eb="9">
      <t>ヒ</t>
    </rPh>
    <rPh sb="12" eb="14">
      <t>ジッシ</t>
    </rPh>
    <rPh sb="16" eb="18">
      <t>キカク</t>
    </rPh>
    <rPh sb="18" eb="20">
      <t>ナイヨウ</t>
    </rPh>
    <phoneticPr fontId="4"/>
  </si>
  <si>
    <t>４.備品類導入費により導入をする備品等の導入理由</t>
    <rPh sb="2" eb="4">
      <t>ビヒン</t>
    </rPh>
    <rPh sb="4" eb="5">
      <t>ルイ</t>
    </rPh>
    <rPh sb="5" eb="7">
      <t>ドウニュウ</t>
    </rPh>
    <rPh sb="7" eb="8">
      <t>ヒ</t>
    </rPh>
    <rPh sb="11" eb="13">
      <t>ドウニュウ</t>
    </rPh>
    <rPh sb="16" eb="18">
      <t>ビヒン</t>
    </rPh>
    <rPh sb="18" eb="19">
      <t>トウ</t>
    </rPh>
    <rPh sb="20" eb="22">
      <t>ドウニュウ</t>
    </rPh>
    <rPh sb="22" eb="24">
      <t>リユウ</t>
    </rPh>
    <phoneticPr fontId="4"/>
  </si>
  <si>
    <t>令和７年度被害者保護増進等事業費補助金（社会復帰促進事業（地域連携支援費））計画・経費所要額調書兼収支計算書（加算項目）</t>
    <rPh sb="16" eb="19">
      <t>ホジョキン</t>
    </rPh>
    <rPh sb="20" eb="22">
      <t>シャカイ</t>
    </rPh>
    <rPh sb="22" eb="24">
      <t>フッキ</t>
    </rPh>
    <rPh sb="24" eb="26">
      <t>ソクシン</t>
    </rPh>
    <rPh sb="26" eb="28">
      <t>ジギョウ</t>
    </rPh>
    <rPh sb="29" eb="33">
      <t>チイキレンケイ</t>
    </rPh>
    <rPh sb="33" eb="35">
      <t>シエン</t>
    </rPh>
    <rPh sb="35" eb="36">
      <t>ヒ</t>
    </rPh>
    <rPh sb="38" eb="40">
      <t>ケイカク</t>
    </rPh>
    <rPh sb="43" eb="45">
      <t>ショヨウ</t>
    </rPh>
    <rPh sb="45" eb="46">
      <t>ガク</t>
    </rPh>
    <rPh sb="46" eb="48">
      <t>チョウショ</t>
    </rPh>
    <rPh sb="48" eb="49">
      <t>ケン</t>
    </rPh>
    <rPh sb="55" eb="57">
      <t>カサン</t>
    </rPh>
    <rPh sb="57" eb="59">
      <t>コウモク</t>
    </rPh>
    <phoneticPr fontId="4"/>
  </si>
  <si>
    <t>(1)地域連携支援</t>
    <rPh sb="3" eb="7">
      <t>チイキレンケイ</t>
    </rPh>
    <rPh sb="7" eb="9">
      <t>シエン</t>
    </rPh>
    <phoneticPr fontId="4"/>
  </si>
  <si>
    <t>地域連携支援</t>
    <rPh sb="0" eb="4">
      <t>チイキレンケイ</t>
    </rPh>
    <rPh sb="4" eb="6">
      <t>シエン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</si>
</sst>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42" formatCode="_ &quot;¥&quot;* #,##0_ ;_ &quot;¥&quot;* \-#,##0_ ;_ &quot;¥&quot;* &quot;-&quot;_ ;_ @_ "/>
    <numFmt numFmtId="41" formatCode="_ * #,##0_ ;_ * \-#,##0_ ;_ * &quot;-&quot;_ ;_ @_ "/>
    <numFmt numFmtId="176" formatCode="[$-411]ggge&quot;年&quot;m&quot;月&quot;d&quot;日&quot;;\-;\-;@"/>
    <numFmt numFmtId="177" formatCode="gyy\.m\.d"/>
    <numFmt numFmtId="178" formatCode="[$-411]ggge&quot;年&quot;m&quot;月&quot;"/>
    <numFmt numFmtId="179" formatCode="gggyy&quot;年&quot;m&quot;月&quot;"/>
    <numFmt numFmtId="180" formatCode="&quot;¥&quot;#,##0_);[Red]\(&quot;¥&quot;#,##0\)"/>
    <numFmt numFmtId="181" formatCode="General&quot;式&quot;"/>
    <numFmt numFmtId="182" formatCode="General&quot;回&quot;"/>
    <numFmt numFmtId="183" formatCode="ggge&quot;年&quot;m&quot;月&quot;d&quot;日&quot;"/>
    <numFmt numFmtId="184" formatCode="#"/>
    <numFmt numFmtId="185" formatCode="ggge&quot;年&quot;m&quot;月&quot;;;"/>
    <numFmt numFmtId="186" formatCode="ggge&quot;年&quot;m&quot;月&quot;"/>
  </numFmts>
  <fonts count="29">
    <font>
      <sz val="11"/>
      <color theme="1"/>
      <name val="游ゴシック"/>
      <family val="3"/>
      <scheme val="minor"/>
    </font>
    <font>
      <sz val="11"/>
      <color theme="1"/>
      <name val="游ゴシック"/>
      <family val="2"/>
      <charset val="128"/>
      <scheme val="minor"/>
    </font>
    <font>
      <sz val="11"/>
      <color theme="1"/>
      <name val="游ゴシック"/>
      <family val="2"/>
      <charset val="128"/>
      <scheme val="minor"/>
    </font>
    <font>
      <sz val="11"/>
      <name val="ＭＳ Ｐゴシック"/>
      <family val="3"/>
    </font>
    <font>
      <sz val="6"/>
      <name val="游ゴシック"/>
      <family val="3"/>
    </font>
    <font>
      <sz val="11"/>
      <color theme="1"/>
      <name val="游ゴシック"/>
      <family val="3"/>
      <scheme val="minor"/>
    </font>
    <font>
      <sz val="11"/>
      <name val="游ゴシック"/>
      <family val="2"/>
      <scheme val="minor"/>
    </font>
    <font>
      <sz val="11"/>
      <color theme="1"/>
      <name val="游ゴシック"/>
      <family val="2"/>
      <scheme val="minor"/>
    </font>
    <font>
      <sz val="6"/>
      <name val="游ゴシック"/>
      <family val="3"/>
      <charset val="128"/>
      <scheme val="minor"/>
    </font>
    <font>
      <sz val="9"/>
      <name val="游ゴシック"/>
      <family val="3"/>
      <charset val="128"/>
      <scheme val="minor"/>
    </font>
    <font>
      <sz val="9"/>
      <color theme="1"/>
      <name val="游ゴシック"/>
      <family val="3"/>
      <charset val="128"/>
      <scheme val="minor"/>
    </font>
    <font>
      <sz val="5"/>
      <color theme="1"/>
      <name val="游ゴシック"/>
      <family val="3"/>
      <charset val="128"/>
      <scheme val="minor"/>
    </font>
    <font>
      <sz val="10"/>
      <color theme="1"/>
      <name val="游ゴシック"/>
      <family val="3"/>
      <charset val="128"/>
      <scheme val="minor"/>
    </font>
    <font>
      <sz val="10"/>
      <name val="游ゴシック"/>
      <family val="3"/>
      <charset val="128"/>
      <scheme val="minor"/>
    </font>
    <font>
      <sz val="10"/>
      <color theme="0" tint="-0.499984740745262"/>
      <name val="游ゴシック"/>
      <family val="3"/>
      <charset val="128"/>
      <scheme val="minor"/>
    </font>
    <font>
      <sz val="10"/>
      <color rgb="FFFF0000"/>
      <name val="游ゴシック"/>
      <family val="3"/>
      <charset val="128"/>
      <scheme val="minor"/>
    </font>
    <font>
      <u val="double"/>
      <sz val="9"/>
      <name val="游ゴシック"/>
      <family val="3"/>
      <charset val="128"/>
      <scheme val="minor"/>
    </font>
    <font>
      <u val="doubleAccounting"/>
      <sz val="9"/>
      <name val="游ゴシック"/>
      <family val="3"/>
      <charset val="128"/>
      <scheme val="minor"/>
    </font>
    <font>
      <i/>
      <sz val="9"/>
      <color theme="0" tint="-0.34998626667073579"/>
      <name val="游ゴシック"/>
      <family val="3"/>
      <charset val="128"/>
      <scheme val="minor"/>
    </font>
    <font>
      <strike/>
      <sz val="9"/>
      <color rgb="FFFF0000"/>
      <name val="游ゴシック"/>
      <family val="3"/>
      <charset val="128"/>
      <scheme val="minor"/>
    </font>
    <font>
      <b/>
      <sz val="10"/>
      <name val="游ゴシック"/>
      <family val="3"/>
      <charset val="128"/>
      <scheme val="minor"/>
    </font>
    <font>
      <u/>
      <sz val="11"/>
      <color theme="10"/>
      <name val="游ゴシック"/>
      <family val="3"/>
      <scheme val="minor"/>
    </font>
    <font>
      <b/>
      <sz val="9"/>
      <name val="游ゴシック"/>
      <family val="3"/>
      <charset val="128"/>
      <scheme val="minor"/>
    </font>
    <font>
      <sz val="16"/>
      <color rgb="FFFF0000"/>
      <name val="游ゴシック"/>
      <family val="3"/>
      <charset val="128"/>
      <scheme val="minor"/>
    </font>
    <font>
      <b/>
      <sz val="10"/>
      <color theme="1"/>
      <name val="游ゴシック"/>
      <family val="3"/>
      <charset val="128"/>
      <scheme val="minor"/>
    </font>
    <font>
      <u/>
      <sz val="10"/>
      <color theme="10"/>
      <name val="游ゴシック"/>
      <family val="3"/>
      <charset val="128"/>
      <scheme val="minor"/>
    </font>
    <font>
      <b/>
      <sz val="10"/>
      <color rgb="FFFF0000"/>
      <name val="游ゴシック"/>
      <family val="3"/>
      <charset val="128"/>
      <scheme val="minor"/>
    </font>
    <font>
      <sz val="15"/>
      <color rgb="FFFF0000"/>
      <name val="游ゴシック"/>
      <family val="3"/>
      <charset val="128"/>
      <scheme val="minor"/>
    </font>
    <font>
      <sz val="14"/>
      <color rgb="FFFF000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8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thin">
        <color indexed="64"/>
      </bottom>
      <diagonal/>
    </border>
    <border>
      <left style="medium">
        <color indexed="64"/>
      </left>
      <right/>
      <top style="thin">
        <color indexed="64"/>
      </top>
      <bottom style="medium">
        <color indexed="64"/>
      </bottom>
      <diagonal/>
    </border>
    <border diagonalDown="1">
      <left style="medium">
        <color indexed="64"/>
      </left>
      <right/>
      <top style="medium">
        <color indexed="64"/>
      </top>
      <bottom style="thin">
        <color indexed="64"/>
      </bottom>
      <diagonal style="thin">
        <color indexed="64"/>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top style="thin">
        <color indexed="64"/>
      </top>
      <bottom/>
      <diagonal/>
    </border>
    <border>
      <left/>
      <right/>
      <top style="thin">
        <color indexed="64"/>
      </top>
      <bottom style="medium">
        <color indexed="64"/>
      </bottom>
      <diagonal/>
    </border>
    <border diagonalDown="1">
      <left/>
      <right/>
      <top style="medium">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Down="1">
      <left style="thin">
        <color indexed="64"/>
      </left>
      <right/>
      <top style="double">
        <color indexed="64"/>
      </top>
      <bottom style="medium">
        <color indexed="64"/>
      </bottom>
      <diagonal style="thin">
        <color indexed="64"/>
      </diagonal>
    </border>
    <border diagonalDown="1">
      <left/>
      <right/>
      <top style="double">
        <color indexed="64"/>
      </top>
      <bottom style="medium">
        <color indexed="64"/>
      </bottom>
      <diagonal style="thin">
        <color indexed="64"/>
      </diagonal>
    </border>
    <border diagonalDown="1">
      <left/>
      <right style="thin">
        <color indexed="64"/>
      </right>
      <top style="double">
        <color indexed="64"/>
      </top>
      <bottom style="medium">
        <color indexed="64"/>
      </bottom>
      <diagonal style="thin">
        <color indexed="64"/>
      </diagonal>
    </border>
    <border>
      <left/>
      <right style="medium">
        <color indexed="64"/>
      </right>
      <top/>
      <bottom/>
      <diagonal/>
    </border>
    <border>
      <left style="thin">
        <color indexed="64"/>
      </left>
      <right/>
      <top style="medium">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style="double">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medium">
        <color indexed="64"/>
      </right>
      <top/>
      <bottom style="double">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medium">
        <color rgb="FF000000"/>
      </right>
      <top/>
      <bottom/>
      <diagonal/>
    </border>
  </borders>
  <cellStyleXfs count="11">
    <xf numFmtId="0" fontId="0" fillId="0" borderId="0">
      <alignment vertical="center"/>
    </xf>
    <xf numFmtId="0" fontId="3" fillId="0" borderId="0"/>
    <xf numFmtId="38" fontId="5" fillId="0" borderId="0" applyFont="0" applyFill="0" applyBorder="0" applyAlignment="0" applyProtection="0">
      <alignment vertical="center"/>
    </xf>
    <xf numFmtId="6" fontId="5" fillId="0" borderId="0" applyFont="0" applyFill="0" applyBorder="0" applyAlignment="0" applyProtection="0">
      <alignment vertical="center"/>
    </xf>
    <xf numFmtId="0" fontId="6" fillId="0" borderId="0"/>
    <xf numFmtId="0" fontId="2" fillId="0" borderId="0">
      <alignment vertical="center"/>
    </xf>
    <xf numFmtId="0" fontId="7" fillId="0" borderId="0">
      <alignment vertical="center"/>
    </xf>
    <xf numFmtId="0" fontId="3" fillId="0" borderId="0">
      <alignment vertical="center"/>
    </xf>
    <xf numFmtId="0" fontId="21" fillId="0" borderId="0" applyNumberFormat="0" applyFill="0" applyBorder="0" applyAlignment="0" applyProtection="0">
      <alignment vertical="center"/>
    </xf>
    <xf numFmtId="6" fontId="5" fillId="0" borderId="0" applyFont="0" applyFill="0" applyBorder="0" applyAlignment="0" applyProtection="0">
      <alignment vertical="center"/>
    </xf>
    <xf numFmtId="0" fontId="1" fillId="0" borderId="0">
      <alignment vertical="center"/>
    </xf>
  </cellStyleXfs>
  <cellXfs count="527">
    <xf numFmtId="0" fontId="0" fillId="0" borderId="0" xfId="0">
      <alignment vertical="center"/>
    </xf>
    <xf numFmtId="0" fontId="10" fillId="0" borderId="0" xfId="0" applyFont="1" applyAlignment="1">
      <alignment horizontal="center" vertical="center"/>
    </xf>
    <xf numFmtId="42" fontId="10" fillId="0" borderId="0" xfId="0" applyNumberFormat="1" applyFont="1" applyAlignment="1">
      <alignment horizontal="center" vertical="center" shrinkToFit="1"/>
    </xf>
    <xf numFmtId="0" fontId="10" fillId="0" borderId="0" xfId="0" applyFont="1" applyAlignment="1">
      <alignment horizontal="left" vertical="center" wrapText="1"/>
    </xf>
    <xf numFmtId="42" fontId="12" fillId="0" borderId="0" xfId="0" applyNumberFormat="1" applyFont="1" applyAlignment="1">
      <alignment vertical="center" shrinkToFit="1"/>
    </xf>
    <xf numFmtId="177" fontId="12" fillId="0" borderId="0" xfId="0" applyNumberFormat="1" applyFont="1" applyAlignment="1">
      <alignment vertical="center" shrinkToFit="1"/>
    </xf>
    <xf numFmtId="42" fontId="12" fillId="0" borderId="0" xfId="0" applyNumberFormat="1" applyFont="1" applyAlignment="1">
      <alignment horizontal="right" vertical="center" shrinkToFit="1"/>
    </xf>
    <xf numFmtId="42" fontId="12" fillId="0" borderId="0" xfId="0" applyNumberFormat="1" applyFont="1" applyAlignment="1">
      <alignment horizontal="center" vertical="center" shrinkToFit="1"/>
    </xf>
    <xf numFmtId="177" fontId="12" fillId="0" borderId="0" xfId="0" applyNumberFormat="1" applyFont="1" applyAlignment="1">
      <alignment horizontal="center" vertical="center" shrinkToFit="1"/>
    </xf>
    <xf numFmtId="0" fontId="12" fillId="0" borderId="0" xfId="0" applyFont="1" applyAlignment="1">
      <alignment horizontal="center" vertical="center" shrinkToFit="1"/>
    </xf>
    <xf numFmtId="0" fontId="9" fillId="0" borderId="0" xfId="0" applyFont="1">
      <alignment vertical="center"/>
    </xf>
    <xf numFmtId="0" fontId="9" fillId="0" borderId="32" xfId="0" applyFont="1" applyBorder="1">
      <alignment vertical="center"/>
    </xf>
    <xf numFmtId="0" fontId="9" fillId="0" borderId="20" xfId="0" applyFont="1" applyBorder="1">
      <alignment vertical="center"/>
    </xf>
    <xf numFmtId="0" fontId="9" fillId="0" borderId="31" xfId="0" applyFont="1" applyBorder="1">
      <alignment vertical="center"/>
    </xf>
    <xf numFmtId="0" fontId="10" fillId="0" borderId="10" xfId="0" applyFont="1" applyBorder="1">
      <alignment vertical="center"/>
    </xf>
    <xf numFmtId="179" fontId="9" fillId="0" borderId="29" xfId="0" applyNumberFormat="1" applyFont="1" applyBorder="1" applyAlignment="1">
      <alignment vertical="center" shrinkToFit="1"/>
    </xf>
    <xf numFmtId="179" fontId="9" fillId="0" borderId="39" xfId="0" applyNumberFormat="1" applyFont="1" applyBorder="1" applyAlignment="1">
      <alignment vertical="center" shrinkToFit="1"/>
    </xf>
    <xf numFmtId="179" fontId="9" fillId="0" borderId="29" xfId="0" applyNumberFormat="1" applyFont="1" applyBorder="1" applyAlignment="1">
      <alignment horizontal="center" vertical="center" shrinkToFit="1"/>
    </xf>
    <xf numFmtId="0" fontId="10" fillId="0" borderId="29" xfId="0" applyFont="1" applyBorder="1" applyAlignment="1">
      <alignment horizontal="center" vertical="center"/>
    </xf>
    <xf numFmtId="42" fontId="10" fillId="0" borderId="39" xfId="0" applyNumberFormat="1" applyFont="1" applyBorder="1" applyAlignment="1">
      <alignment horizontal="center" vertical="center" shrinkToFit="1"/>
    </xf>
    <xf numFmtId="42" fontId="10" fillId="0" borderId="29" xfId="0" applyNumberFormat="1" applyFont="1" applyBorder="1" applyAlignment="1">
      <alignment horizontal="center" vertical="center" shrinkToFit="1"/>
    </xf>
    <xf numFmtId="42" fontId="9" fillId="0" borderId="39" xfId="0" applyNumberFormat="1" applyFont="1" applyBorder="1" applyAlignment="1">
      <alignment horizontal="center" vertical="center" shrinkToFit="1"/>
    </xf>
    <xf numFmtId="42" fontId="9" fillId="0" borderId="0" xfId="0" applyNumberFormat="1" applyFont="1" applyAlignment="1">
      <alignment horizontal="center" vertical="center" shrinkToFit="1"/>
    </xf>
    <xf numFmtId="0" fontId="9" fillId="0" borderId="0" xfId="0" applyFont="1" applyAlignment="1">
      <alignment horizontal="center" vertical="center"/>
    </xf>
    <xf numFmtId="0" fontId="9" fillId="0" borderId="0" xfId="0" applyFont="1" applyAlignment="1">
      <alignment horizontal="center" vertical="center" shrinkToFit="1"/>
    </xf>
    <xf numFmtId="0" fontId="9" fillId="0" borderId="29" xfId="0" applyFont="1" applyBorder="1" applyAlignment="1">
      <alignment horizontal="center" vertical="center" shrinkToFit="1"/>
    </xf>
    <xf numFmtId="42" fontId="9" fillId="0" borderId="29" xfId="0" applyNumberFormat="1" applyFont="1" applyBorder="1" applyAlignment="1">
      <alignment horizontal="center" vertical="center" shrinkToFit="1"/>
    </xf>
    <xf numFmtId="0" fontId="9" fillId="0" borderId="39" xfId="0" applyFont="1" applyBorder="1">
      <alignment vertical="center"/>
    </xf>
    <xf numFmtId="0" fontId="9" fillId="0" borderId="29" xfId="0" applyFont="1" applyBorder="1">
      <alignment vertical="center"/>
    </xf>
    <xf numFmtId="0" fontId="10" fillId="0" borderId="39" xfId="0" applyFont="1" applyBorder="1" applyAlignment="1">
      <alignment horizontal="center" vertical="center" shrinkToFit="1"/>
    </xf>
    <xf numFmtId="0" fontId="10" fillId="0" borderId="0" xfId="0" applyFont="1" applyAlignment="1">
      <alignment horizontal="center" vertical="center" shrinkToFit="1"/>
    </xf>
    <xf numFmtId="0" fontId="10" fillId="0" borderId="50" xfId="0" applyFont="1" applyBorder="1" applyAlignment="1">
      <alignment horizontal="center" vertical="center" shrinkToFit="1"/>
    </xf>
    <xf numFmtId="0" fontId="10" fillId="0" borderId="0" xfId="0" applyFont="1">
      <alignment vertical="center"/>
    </xf>
    <xf numFmtId="0" fontId="10" fillId="0" borderId="29" xfId="0" applyFont="1" applyBorder="1">
      <alignment vertical="center"/>
    </xf>
    <xf numFmtId="179" fontId="9" fillId="0" borderId="39" xfId="0" applyNumberFormat="1" applyFont="1" applyBorder="1" applyAlignment="1">
      <alignment horizontal="center" vertical="center" shrinkToFit="1"/>
    </xf>
    <xf numFmtId="185" fontId="9" fillId="0" borderId="39" xfId="0" applyNumberFormat="1" applyFont="1" applyBorder="1" applyAlignment="1">
      <alignment horizontal="center" vertical="center" shrinkToFit="1"/>
    </xf>
    <xf numFmtId="185" fontId="9" fillId="0" borderId="29" xfId="0" applyNumberFormat="1" applyFont="1" applyBorder="1" applyAlignment="1">
      <alignment horizontal="center" vertical="center" shrinkToFit="1"/>
    </xf>
    <xf numFmtId="0" fontId="9" fillId="0" borderId="45" xfId="0" applyFont="1" applyBorder="1" applyAlignment="1">
      <alignment horizontal="right" vertical="center" shrinkToFit="1"/>
    </xf>
    <xf numFmtId="0" fontId="18" fillId="0" borderId="0" xfId="0" applyFont="1" applyAlignment="1">
      <alignment vertical="top" wrapText="1"/>
    </xf>
    <xf numFmtId="0" fontId="18" fillId="0" borderId="0" xfId="0" applyFont="1">
      <alignment vertical="center"/>
    </xf>
    <xf numFmtId="0" fontId="9" fillId="0" borderId="20" xfId="0" applyFont="1" applyBorder="1" applyAlignment="1">
      <alignment vertical="center" shrinkToFit="1"/>
    </xf>
    <xf numFmtId="0" fontId="9" fillId="0" borderId="10" xfId="0" applyFont="1" applyBorder="1">
      <alignment vertical="center"/>
    </xf>
    <xf numFmtId="0" fontId="9" fillId="0" borderId="13" xfId="0" applyFont="1" applyBorder="1">
      <alignment vertical="center"/>
    </xf>
    <xf numFmtId="0" fontId="9" fillId="0" borderId="19" xfId="0" applyFont="1" applyBorder="1" applyAlignment="1">
      <alignment vertical="center" shrinkToFit="1"/>
    </xf>
    <xf numFmtId="0" fontId="9" fillId="0" borderId="28" xfId="0" applyFont="1" applyBorder="1" applyAlignment="1">
      <alignment vertical="center" shrinkToFit="1"/>
    </xf>
    <xf numFmtId="185" fontId="9" fillId="0" borderId="29" xfId="0" applyNumberFormat="1" applyFont="1" applyBorder="1" applyAlignment="1">
      <alignment vertical="center" shrinkToFit="1"/>
    </xf>
    <xf numFmtId="185" fontId="9" fillId="0" borderId="39" xfId="0" applyNumberFormat="1" applyFont="1" applyBorder="1" applyAlignment="1">
      <alignment vertical="center" shrinkToFit="1"/>
    </xf>
    <xf numFmtId="0" fontId="10" fillId="0" borderId="39" xfId="0" applyFont="1" applyBorder="1" applyAlignment="1">
      <alignment vertical="center" shrinkToFit="1"/>
    </xf>
    <xf numFmtId="0" fontId="9" fillId="0" borderId="52" xfId="0" applyFont="1" applyBorder="1">
      <alignment vertical="center"/>
    </xf>
    <xf numFmtId="0" fontId="9" fillId="0" borderId="53" xfId="0" applyFont="1" applyBorder="1">
      <alignment vertical="center"/>
    </xf>
    <xf numFmtId="0" fontId="9" fillId="0" borderId="54" xfId="0" applyFont="1" applyBorder="1">
      <alignment vertical="center"/>
    </xf>
    <xf numFmtId="179" fontId="9" fillId="0" borderId="0" xfId="0" applyNumberFormat="1" applyFont="1" applyAlignment="1">
      <alignment horizontal="center" vertical="center" shrinkToFit="1"/>
    </xf>
    <xf numFmtId="0" fontId="9" fillId="0" borderId="44" xfId="0" applyFont="1" applyBorder="1" applyAlignment="1">
      <alignment horizontal="right" vertical="center" shrinkToFit="1"/>
    </xf>
    <xf numFmtId="179" fontId="9" fillId="0" borderId="32" xfId="0" applyNumberFormat="1" applyFont="1" applyBorder="1" applyAlignment="1">
      <alignment horizontal="center" vertical="center" shrinkToFit="1"/>
    </xf>
    <xf numFmtId="179" fontId="9" fillId="0" borderId="31" xfId="0" applyNumberFormat="1" applyFont="1" applyBorder="1" applyAlignment="1">
      <alignment horizontal="center" vertical="center" shrinkToFit="1"/>
    </xf>
    <xf numFmtId="179" fontId="9" fillId="0" borderId="0" xfId="0" applyNumberFormat="1" applyFont="1" applyAlignment="1">
      <alignment vertical="center" shrinkToFit="1"/>
    </xf>
    <xf numFmtId="41" fontId="9" fillId="0" borderId="0" xfId="0" applyNumberFormat="1" applyFont="1" applyAlignment="1">
      <alignment horizontal="right" vertical="center"/>
    </xf>
    <xf numFmtId="41" fontId="9" fillId="0" borderId="39" xfId="0" applyNumberFormat="1" applyFont="1" applyBorder="1">
      <alignment vertical="center"/>
    </xf>
    <xf numFmtId="41" fontId="9" fillId="0" borderId="0" xfId="0" applyNumberFormat="1" applyFont="1">
      <alignment vertical="center"/>
    </xf>
    <xf numFmtId="41" fontId="9" fillId="0" borderId="29" xfId="0" applyNumberFormat="1" applyFont="1" applyBorder="1">
      <alignment vertical="center"/>
    </xf>
    <xf numFmtId="0" fontId="22" fillId="0" borderId="0" xfId="0" applyFont="1">
      <alignment vertical="center"/>
    </xf>
    <xf numFmtId="185" fontId="9" fillId="0" borderId="0" xfId="0" applyNumberFormat="1" applyFont="1" applyAlignment="1">
      <alignment horizontal="center" vertical="center" shrinkToFit="1"/>
    </xf>
    <xf numFmtId="185" fontId="9" fillId="0" borderId="0" xfId="0" applyNumberFormat="1" applyFont="1" applyAlignment="1">
      <alignment vertical="center" shrinkToFit="1"/>
    </xf>
    <xf numFmtId="0" fontId="10" fillId="0" borderId="0" xfId="0" applyFont="1" applyAlignment="1">
      <alignment horizontal="center" vertical="center" wrapText="1" shrinkToFit="1"/>
    </xf>
    <xf numFmtId="41" fontId="9" fillId="0" borderId="0" xfId="0" applyNumberFormat="1" applyFont="1" applyAlignment="1">
      <alignment horizontal="center" vertical="center" shrinkToFit="1"/>
    </xf>
    <xf numFmtId="41" fontId="10" fillId="0" borderId="39" xfId="0" applyNumberFormat="1" applyFont="1" applyBorder="1" applyAlignment="1">
      <alignment horizontal="center" vertical="center" shrinkToFit="1"/>
    </xf>
    <xf numFmtId="41" fontId="10" fillId="0" borderId="0" xfId="0" applyNumberFormat="1" applyFont="1" applyAlignment="1">
      <alignment horizontal="center" vertical="center" shrinkToFit="1"/>
    </xf>
    <xf numFmtId="41" fontId="10" fillId="0" borderId="29" xfId="0" applyNumberFormat="1" applyFont="1" applyBorder="1" applyAlignment="1">
      <alignment horizontal="center" vertical="center" shrinkToFit="1"/>
    </xf>
    <xf numFmtId="41" fontId="9" fillId="0" borderId="39" xfId="0" applyNumberFormat="1" applyFont="1" applyBorder="1" applyAlignment="1">
      <alignment horizontal="center" vertical="center" shrinkToFit="1"/>
    </xf>
    <xf numFmtId="41" fontId="9" fillId="0" borderId="29" xfId="0" applyNumberFormat="1" applyFont="1" applyBorder="1" applyAlignment="1">
      <alignment horizontal="center" vertical="center" shrinkToFit="1"/>
    </xf>
    <xf numFmtId="41" fontId="10" fillId="0" borderId="39" xfId="0" applyNumberFormat="1" applyFont="1" applyBorder="1" applyAlignment="1">
      <alignment vertical="center" shrinkToFit="1"/>
    </xf>
    <xf numFmtId="41" fontId="10" fillId="0" borderId="0" xfId="0" applyNumberFormat="1" applyFont="1" applyAlignment="1">
      <alignment vertical="center" shrinkToFit="1"/>
    </xf>
    <xf numFmtId="41" fontId="10" fillId="0" borderId="29" xfId="0" applyNumberFormat="1" applyFont="1" applyBorder="1" applyAlignment="1">
      <alignment vertical="center" shrinkToFit="1"/>
    </xf>
    <xf numFmtId="41" fontId="9" fillId="0" borderId="39" xfId="0" applyNumberFormat="1" applyFont="1" applyBorder="1" applyAlignment="1">
      <alignment vertical="center" shrinkToFit="1"/>
    </xf>
    <xf numFmtId="41" fontId="9" fillId="0" borderId="0" xfId="0" applyNumberFormat="1" applyFont="1" applyAlignment="1">
      <alignment vertical="center" shrinkToFit="1"/>
    </xf>
    <xf numFmtId="41" fontId="9" fillId="0" borderId="29" xfId="0" applyNumberFormat="1" applyFont="1" applyBorder="1" applyAlignment="1">
      <alignment vertical="center" shrinkToFit="1"/>
    </xf>
    <xf numFmtId="41" fontId="9" fillId="0" borderId="39" xfId="0" applyNumberFormat="1" applyFont="1" applyBorder="1" applyAlignment="1">
      <alignment horizontal="center" vertical="center"/>
    </xf>
    <xf numFmtId="41" fontId="9" fillId="0" borderId="0" xfId="0" applyNumberFormat="1" applyFont="1" applyAlignment="1">
      <alignment horizontal="center" vertical="center"/>
    </xf>
    <xf numFmtId="41" fontId="9" fillId="0" borderId="29" xfId="0" applyNumberFormat="1" applyFont="1" applyBorder="1" applyAlignment="1">
      <alignment horizontal="center" vertical="center"/>
    </xf>
    <xf numFmtId="41" fontId="9" fillId="0" borderId="50" xfId="0" applyNumberFormat="1" applyFont="1" applyBorder="1" applyAlignment="1">
      <alignment horizontal="right" vertical="center"/>
    </xf>
    <xf numFmtId="0" fontId="9" fillId="0" borderId="46" xfId="0" applyFont="1" applyBorder="1" applyAlignment="1">
      <alignment horizontal="right" vertical="center" shrinkToFit="1"/>
    </xf>
    <xf numFmtId="179" fontId="9" fillId="0" borderId="20" xfId="0" applyNumberFormat="1" applyFont="1" applyBorder="1" applyAlignment="1">
      <alignment horizontal="center" vertical="center" shrinkToFit="1"/>
    </xf>
    <xf numFmtId="0" fontId="10" fillId="0" borderId="0" xfId="0" applyFont="1" applyAlignment="1">
      <alignment vertical="center" shrinkToFit="1"/>
    </xf>
    <xf numFmtId="0" fontId="13" fillId="0" borderId="0" xfId="0" applyFont="1" applyAlignment="1">
      <alignment horizontal="center" vertical="center" shrinkToFit="1"/>
    </xf>
    <xf numFmtId="0" fontId="12" fillId="0" borderId="0" xfId="0" applyFont="1" applyAlignment="1">
      <alignment vertical="center" shrinkToFit="1"/>
    </xf>
    <xf numFmtId="0" fontId="12" fillId="0" borderId="0" xfId="0" applyFont="1" applyAlignment="1">
      <alignment horizontal="left" vertical="center" shrinkToFit="1"/>
    </xf>
    <xf numFmtId="0" fontId="13" fillId="0" borderId="0" xfId="0" applyFont="1" applyAlignment="1">
      <alignment vertical="center" shrinkToFit="1"/>
    </xf>
    <xf numFmtId="0" fontId="14" fillId="0" borderId="0" xfId="0" applyFont="1" applyAlignment="1">
      <alignment horizontal="center" vertical="center" shrinkToFit="1"/>
    </xf>
    <xf numFmtId="0" fontId="14" fillId="0" borderId="0" xfId="0" applyFont="1" applyAlignment="1">
      <alignment vertical="center" shrinkToFit="1"/>
    </xf>
    <xf numFmtId="0" fontId="15" fillId="0" borderId="0" xfId="0" applyFont="1" applyAlignment="1">
      <alignment vertical="center" wrapText="1" shrinkToFit="1"/>
    </xf>
    <xf numFmtId="0" fontId="15" fillId="0" borderId="0" xfId="0" applyFont="1" applyAlignment="1">
      <alignment vertical="center" shrinkToFit="1"/>
    </xf>
    <xf numFmtId="41" fontId="9" fillId="0" borderId="0" xfId="0" applyNumberFormat="1" applyFont="1" applyAlignment="1">
      <alignment horizontal="left" vertical="center"/>
    </xf>
    <xf numFmtId="41" fontId="9" fillId="0" borderId="10" xfId="0" applyNumberFormat="1" applyFont="1" applyBorder="1" applyAlignment="1">
      <alignment horizontal="left" vertical="center"/>
    </xf>
    <xf numFmtId="41" fontId="9" fillId="0" borderId="29" xfId="0" applyNumberFormat="1" applyFont="1" applyBorder="1" applyAlignment="1">
      <alignment horizontal="left" vertical="center"/>
    </xf>
    <xf numFmtId="41" fontId="9" fillId="0" borderId="10" xfId="0" applyNumberFormat="1" applyFont="1" applyBorder="1">
      <alignment vertical="center"/>
    </xf>
    <xf numFmtId="41" fontId="9" fillId="0" borderId="50" xfId="0" applyNumberFormat="1" applyFont="1" applyBorder="1">
      <alignment vertical="center"/>
    </xf>
    <xf numFmtId="0" fontId="9" fillId="0" borderId="0" xfId="0" applyFont="1" applyAlignment="1">
      <alignment vertical="center" shrinkToFit="1"/>
    </xf>
    <xf numFmtId="0" fontId="19" fillId="0" borderId="20" xfId="0" applyFont="1" applyBorder="1" applyAlignment="1">
      <alignment vertical="center" shrinkToFit="1"/>
    </xf>
    <xf numFmtId="0" fontId="9" fillId="0" borderId="50" xfId="0" applyFont="1" applyBorder="1">
      <alignment vertical="center"/>
    </xf>
    <xf numFmtId="0" fontId="19" fillId="0" borderId="12" xfId="0" applyFont="1" applyBorder="1" applyAlignment="1">
      <alignment vertical="center" shrinkToFit="1"/>
    </xf>
    <xf numFmtId="0" fontId="26" fillId="0" borderId="0" xfId="0" applyFont="1" applyAlignment="1">
      <alignment vertical="center" shrinkToFit="1"/>
    </xf>
    <xf numFmtId="186" fontId="9" fillId="0" borderId="39" xfId="0" applyNumberFormat="1" applyFont="1" applyBorder="1" applyAlignment="1">
      <alignment horizontal="center" vertical="center" shrinkToFit="1"/>
    </xf>
    <xf numFmtId="186" fontId="9" fillId="0" borderId="29" xfId="0" applyNumberFormat="1" applyFont="1" applyBorder="1" applyAlignment="1">
      <alignment horizontal="center" vertical="center" shrinkToFit="1"/>
    </xf>
    <xf numFmtId="186" fontId="9" fillId="0" borderId="39" xfId="0" applyNumberFormat="1" applyFont="1" applyBorder="1" applyAlignment="1">
      <alignment vertical="center" shrinkToFit="1"/>
    </xf>
    <xf numFmtId="186" fontId="9" fillId="0" borderId="29" xfId="0" applyNumberFormat="1" applyFont="1" applyBorder="1" applyAlignment="1">
      <alignment vertical="center" shrinkToFit="1"/>
    </xf>
    <xf numFmtId="186" fontId="9" fillId="0" borderId="31" xfId="0" applyNumberFormat="1" applyFont="1" applyBorder="1" applyAlignment="1">
      <alignment horizontal="center" vertical="center" shrinkToFit="1"/>
    </xf>
    <xf numFmtId="186" fontId="9" fillId="0" borderId="32" xfId="0" applyNumberFormat="1" applyFont="1" applyBorder="1" applyAlignment="1">
      <alignment horizontal="center" vertical="center" shrinkToFit="1"/>
    </xf>
    <xf numFmtId="0" fontId="10" fillId="0" borderId="29" xfId="0" applyFont="1" applyBorder="1" applyAlignment="1">
      <alignment vertical="center" shrinkToFit="1"/>
    </xf>
    <xf numFmtId="41" fontId="9" fillId="0" borderId="0" xfId="3" applyNumberFormat="1" applyFont="1" applyFill="1" applyBorder="1" applyAlignment="1">
      <alignment vertical="center" shrinkToFit="1"/>
    </xf>
    <xf numFmtId="41" fontId="9" fillId="0" borderId="29" xfId="3" applyNumberFormat="1" applyFont="1" applyFill="1" applyBorder="1" applyAlignment="1">
      <alignment vertical="center" shrinkToFit="1"/>
    </xf>
    <xf numFmtId="186" fontId="9" fillId="0" borderId="0" xfId="0" applyNumberFormat="1" applyFont="1" applyAlignment="1">
      <alignment vertical="center" shrinkToFit="1"/>
    </xf>
    <xf numFmtId="0" fontId="10" fillId="0" borderId="52" xfId="0" applyFont="1" applyBorder="1" applyAlignment="1">
      <alignment vertical="center" shrinkToFit="1"/>
    </xf>
    <xf numFmtId="0" fontId="10" fillId="0" borderId="53" xfId="0" applyFont="1" applyBorder="1" applyAlignment="1">
      <alignment vertical="center" shrinkToFit="1"/>
    </xf>
    <xf numFmtId="0" fontId="10" fillId="0" borderId="79" xfId="0" applyFont="1" applyBorder="1" applyAlignment="1">
      <alignment vertical="center" shrinkToFit="1"/>
    </xf>
    <xf numFmtId="41" fontId="10" fillId="0" borderId="31" xfId="0" applyNumberFormat="1" applyFont="1" applyBorder="1" applyAlignment="1">
      <alignment vertical="center" shrinkToFit="1"/>
    </xf>
    <xf numFmtId="42" fontId="10" fillId="0" borderId="60" xfId="0" applyNumberFormat="1" applyFont="1" applyBorder="1">
      <alignment vertical="center"/>
    </xf>
    <xf numFmtId="42" fontId="10" fillId="0" borderId="60" xfId="0" applyNumberFormat="1" applyFont="1" applyBorder="1" applyAlignment="1">
      <alignment horizontal="center" vertical="center"/>
    </xf>
    <xf numFmtId="41" fontId="10" fillId="0" borderId="20" xfId="0" applyNumberFormat="1" applyFont="1" applyBorder="1" applyAlignment="1">
      <alignment vertical="center" shrinkToFit="1"/>
    </xf>
    <xf numFmtId="0" fontId="23" fillId="0" borderId="0" xfId="0" applyFont="1" applyAlignment="1">
      <alignment vertical="center" wrapText="1" shrinkToFit="1"/>
    </xf>
    <xf numFmtId="0" fontId="9" fillId="0" borderId="83" xfId="0" applyFont="1" applyBorder="1">
      <alignment vertical="center"/>
    </xf>
    <xf numFmtId="0" fontId="10" fillId="0" borderId="83" xfId="0" applyFont="1" applyBorder="1" applyAlignment="1">
      <alignment horizontal="center" vertical="center" shrinkToFit="1"/>
    </xf>
    <xf numFmtId="0" fontId="10" fillId="0" borderId="83" xfId="0" applyFont="1" applyBorder="1" applyAlignment="1">
      <alignment vertical="center" shrinkToFit="1"/>
    </xf>
    <xf numFmtId="0" fontId="10" fillId="0" borderId="68" xfId="0" applyFont="1" applyBorder="1" applyAlignment="1">
      <alignment horizontal="left" vertical="center" shrinkToFit="1"/>
    </xf>
    <xf numFmtId="0" fontId="10" fillId="0" borderId="69" xfId="0" applyFont="1" applyBorder="1" applyAlignment="1">
      <alignment horizontal="left" vertical="center" shrinkToFit="1"/>
    </xf>
    <xf numFmtId="0" fontId="10" fillId="0" borderId="0" xfId="0" applyFont="1" applyAlignment="1">
      <alignment horizontal="left" vertical="center" shrinkToFit="1"/>
    </xf>
    <xf numFmtId="0" fontId="10" fillId="0" borderId="29" xfId="0" applyFont="1" applyBorder="1" applyAlignment="1">
      <alignment horizontal="left" vertical="center" shrinkToFit="1"/>
    </xf>
    <xf numFmtId="41" fontId="10" fillId="0" borderId="39" xfId="0" applyNumberFormat="1" applyFont="1" applyBorder="1" applyAlignment="1">
      <alignment horizontal="center" vertical="center" shrinkToFit="1"/>
    </xf>
    <xf numFmtId="41" fontId="10" fillId="0" borderId="0" xfId="0" applyNumberFormat="1" applyFont="1" applyAlignment="1">
      <alignment horizontal="center" vertical="center" shrinkToFit="1"/>
    </xf>
    <xf numFmtId="41" fontId="10" fillId="0" borderId="29" xfId="0" applyNumberFormat="1" applyFont="1" applyBorder="1" applyAlignment="1">
      <alignment horizontal="center" vertical="center" shrinkToFit="1"/>
    </xf>
    <xf numFmtId="41" fontId="9" fillId="0" borderId="39" xfId="0" applyNumberFormat="1" applyFont="1" applyBorder="1" applyAlignment="1">
      <alignment horizontal="center" vertical="center" shrinkToFit="1"/>
    </xf>
    <xf numFmtId="41" fontId="9" fillId="0" borderId="0" xfId="0" applyNumberFormat="1" applyFont="1" applyAlignment="1">
      <alignment horizontal="center" vertical="center" shrinkToFit="1"/>
    </xf>
    <xf numFmtId="41" fontId="9" fillId="0" borderId="0" xfId="3" applyNumberFormat="1" applyFont="1" applyFill="1" applyBorder="1" applyAlignment="1">
      <alignment horizontal="center" vertical="center" shrinkToFit="1"/>
    </xf>
    <xf numFmtId="41" fontId="9" fillId="0" borderId="29" xfId="3" applyNumberFormat="1" applyFont="1" applyFill="1" applyBorder="1" applyAlignment="1">
      <alignment horizontal="center" vertical="center" shrinkToFit="1"/>
    </xf>
    <xf numFmtId="41" fontId="9" fillId="0" borderId="29" xfId="0" applyNumberFormat="1" applyFont="1" applyBorder="1" applyAlignment="1">
      <alignment horizontal="center" vertical="center" shrinkToFit="1"/>
    </xf>
    <xf numFmtId="41" fontId="9" fillId="0" borderId="39" xfId="0" applyNumberFormat="1" applyFont="1" applyBorder="1" applyAlignment="1">
      <alignment horizontal="center" vertical="center"/>
    </xf>
    <xf numFmtId="41" fontId="9" fillId="0" borderId="0" xfId="0" applyNumberFormat="1" applyFont="1" applyAlignment="1">
      <alignment horizontal="center" vertical="center"/>
    </xf>
    <xf numFmtId="41" fontId="9" fillId="0" borderId="29" xfId="0" applyNumberFormat="1" applyFont="1" applyBorder="1" applyAlignment="1">
      <alignment horizontal="center" vertical="center"/>
    </xf>
    <xf numFmtId="186" fontId="9" fillId="0" borderId="39" xfId="0" applyNumberFormat="1" applyFont="1" applyBorder="1" applyAlignment="1">
      <alignment horizontal="center" vertical="center" shrinkToFit="1"/>
    </xf>
    <xf numFmtId="186" fontId="9" fillId="0" borderId="0" xfId="0" applyNumberFormat="1" applyFont="1" applyAlignment="1">
      <alignment horizontal="center" vertical="center" shrinkToFit="1"/>
    </xf>
    <xf numFmtId="186" fontId="9" fillId="0" borderId="29" xfId="0" applyNumberFormat="1" applyFont="1" applyBorder="1" applyAlignment="1">
      <alignment horizontal="center" vertical="center" shrinkToFit="1"/>
    </xf>
    <xf numFmtId="0" fontId="9" fillId="0" borderId="13" xfId="0" applyFont="1" applyBorder="1" applyAlignment="1">
      <alignment horizontal="center" vertical="center"/>
    </xf>
    <xf numFmtId="0" fontId="9" fillId="0" borderId="19" xfId="0" applyFont="1" applyBorder="1" applyAlignment="1">
      <alignment horizontal="center" vertical="center"/>
    </xf>
    <xf numFmtId="0" fontId="9" fillId="0" borderId="62" xfId="0" applyFont="1" applyBorder="1" applyAlignment="1" applyProtection="1">
      <alignment horizontal="center" vertical="center" shrinkToFit="1"/>
      <protection locked="0"/>
    </xf>
    <xf numFmtId="0" fontId="9" fillId="0" borderId="63" xfId="0" applyFont="1" applyBorder="1" applyAlignment="1" applyProtection="1">
      <alignment horizontal="center" vertical="center" shrinkToFit="1"/>
      <protection locked="0"/>
    </xf>
    <xf numFmtId="0" fontId="9" fillId="0" borderId="64" xfId="0" applyFont="1" applyBorder="1" applyAlignment="1" applyProtection="1">
      <alignment horizontal="center" vertical="center" shrinkToFit="1"/>
      <protection locked="0"/>
    </xf>
    <xf numFmtId="0" fontId="9" fillId="0" borderId="17" xfId="0" applyFont="1" applyBorder="1" applyAlignment="1">
      <alignment horizontal="center" vertical="center"/>
    </xf>
    <xf numFmtId="0" fontId="9" fillId="0" borderId="5" xfId="0" applyFont="1" applyBorder="1" applyAlignment="1">
      <alignment horizontal="center" vertical="center"/>
    </xf>
    <xf numFmtId="0" fontId="9" fillId="0" borderId="4"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56" xfId="0" applyFont="1" applyBorder="1" applyAlignment="1" applyProtection="1">
      <alignment horizontal="center" vertical="center" shrinkToFit="1"/>
      <protection locked="0"/>
    </xf>
    <xf numFmtId="0" fontId="9" fillId="0" borderId="28" xfId="0" applyFont="1" applyBorder="1" applyAlignment="1">
      <alignment horizontal="center" vertical="center"/>
    </xf>
    <xf numFmtId="0" fontId="9" fillId="0" borderId="19" xfId="0" applyFont="1" applyBorder="1" applyAlignment="1">
      <alignment horizontal="left" vertical="center"/>
    </xf>
    <xf numFmtId="0" fontId="9" fillId="0" borderId="28" xfId="0" applyFont="1" applyBorder="1" applyAlignment="1">
      <alignment horizontal="left" vertical="center"/>
    </xf>
    <xf numFmtId="0" fontId="9" fillId="0" borderId="16" xfId="0" applyFont="1" applyBorder="1" applyAlignment="1">
      <alignment horizontal="center" vertical="center"/>
    </xf>
    <xf numFmtId="0" fontId="9" fillId="0" borderId="22" xfId="0" applyFont="1" applyBorder="1" applyAlignment="1">
      <alignment horizontal="center" vertical="center"/>
    </xf>
    <xf numFmtId="0" fontId="9" fillId="0" borderId="36" xfId="0" applyFont="1" applyBorder="1" applyAlignment="1">
      <alignment horizontal="center" vertical="center"/>
    </xf>
    <xf numFmtId="0" fontId="9" fillId="0" borderId="37" xfId="0" applyFont="1" applyBorder="1" applyAlignment="1">
      <alignment horizontal="center" vertical="center"/>
    </xf>
    <xf numFmtId="0" fontId="9" fillId="0" borderId="60" xfId="0" applyFont="1" applyBorder="1" applyAlignment="1">
      <alignment horizontal="center" vertical="center"/>
    </xf>
    <xf numFmtId="0" fontId="9" fillId="0" borderId="67" xfId="0" applyFont="1" applyBorder="1" applyAlignment="1">
      <alignment horizontal="center" vertical="center"/>
    </xf>
    <xf numFmtId="0" fontId="9" fillId="0" borderId="51" xfId="0" applyFont="1" applyBorder="1" applyAlignment="1">
      <alignment horizontal="center" vertical="center"/>
    </xf>
    <xf numFmtId="0" fontId="9" fillId="0" borderId="40" xfId="0" applyFont="1" applyBorder="1" applyAlignment="1">
      <alignment horizontal="center" vertical="center"/>
    </xf>
    <xf numFmtId="41" fontId="9" fillId="0" borderId="13" xfId="0" applyNumberFormat="1" applyFont="1" applyBorder="1" applyAlignment="1">
      <alignment horizontal="center" vertical="center"/>
    </xf>
    <xf numFmtId="41" fontId="9" fillId="0" borderId="19" xfId="0" applyNumberFormat="1" applyFont="1" applyBorder="1" applyAlignment="1">
      <alignment horizontal="center" vertical="center"/>
    </xf>
    <xf numFmtId="41" fontId="9" fillId="0" borderId="24" xfId="0" applyNumberFormat="1" applyFont="1" applyBorder="1" applyAlignment="1">
      <alignment horizontal="center" vertical="center"/>
    </xf>
    <xf numFmtId="41" fontId="9" fillId="0" borderId="19" xfId="0" applyNumberFormat="1" applyFont="1" applyBorder="1" applyAlignment="1">
      <alignment horizontal="right" vertical="center"/>
    </xf>
    <xf numFmtId="41" fontId="9" fillId="0" borderId="28" xfId="0" applyNumberFormat="1" applyFont="1" applyBorder="1" applyAlignment="1">
      <alignment horizontal="right" vertical="center"/>
    </xf>
    <xf numFmtId="41" fontId="9" fillId="0" borderId="15" xfId="0" applyNumberFormat="1" applyFont="1" applyBorder="1" applyAlignment="1">
      <alignment horizontal="center" vertical="center"/>
    </xf>
    <xf numFmtId="41" fontId="9" fillId="0" borderId="21" xfId="0" applyNumberFormat="1" applyFont="1" applyBorder="1" applyAlignment="1">
      <alignment horizontal="center" vertical="center"/>
    </xf>
    <xf numFmtId="41" fontId="9" fillId="0" borderId="35" xfId="0" applyNumberFormat="1" applyFont="1" applyBorder="1" applyAlignment="1">
      <alignment horizontal="center" vertical="center"/>
    </xf>
    <xf numFmtId="41" fontId="9" fillId="0" borderId="34" xfId="0" applyNumberFormat="1" applyFont="1" applyBorder="1" applyAlignment="1">
      <alignment horizontal="center" vertical="center"/>
    </xf>
    <xf numFmtId="41" fontId="9" fillId="0" borderId="26" xfId="0" applyNumberFormat="1" applyFont="1" applyBorder="1" applyAlignment="1">
      <alignment horizontal="center" vertical="center"/>
    </xf>
    <xf numFmtId="180" fontId="9" fillId="0" borderId="19" xfId="0" applyNumberFormat="1" applyFont="1" applyBorder="1" applyAlignment="1">
      <alignment horizontal="right" vertical="center"/>
    </xf>
    <xf numFmtId="180" fontId="9" fillId="0" borderId="28" xfId="0" applyNumberFormat="1" applyFont="1" applyBorder="1" applyAlignment="1">
      <alignment horizontal="right" vertical="center"/>
    </xf>
    <xf numFmtId="0" fontId="9" fillId="0" borderId="9" xfId="0" applyFont="1" applyBorder="1" applyAlignment="1">
      <alignment horizontal="center" vertical="center"/>
    </xf>
    <xf numFmtId="0" fontId="9" fillId="0" borderId="18" xfId="0" applyFont="1" applyBorder="1" applyAlignment="1">
      <alignment horizontal="center" vertical="center"/>
    </xf>
    <xf numFmtId="0" fontId="9" fillId="0" borderId="25" xfId="0" applyFont="1" applyBorder="1" applyAlignment="1">
      <alignment horizontal="center" vertical="center"/>
    </xf>
    <xf numFmtId="0" fontId="9" fillId="0" borderId="18" xfId="0" applyFont="1" applyBorder="1" applyAlignment="1">
      <alignment horizontal="left" vertical="center"/>
    </xf>
    <xf numFmtId="0" fontId="9" fillId="0" borderId="25" xfId="0" applyFont="1" applyBorder="1" applyAlignment="1">
      <alignment horizontal="left" vertical="center"/>
    </xf>
    <xf numFmtId="0" fontId="9" fillId="0" borderId="8" xfId="0" applyFont="1" applyBorder="1" applyAlignment="1">
      <alignment horizontal="center" vertical="center"/>
    </xf>
    <xf numFmtId="0" fontId="9" fillId="0" borderId="27" xfId="0" applyFont="1" applyBorder="1" applyAlignment="1">
      <alignment horizontal="center" vertical="center"/>
    </xf>
    <xf numFmtId="0" fontId="9" fillId="0" borderId="17" xfId="0" applyFont="1" applyBorder="1" applyAlignment="1">
      <alignment horizontal="left" vertical="center"/>
    </xf>
    <xf numFmtId="0" fontId="9" fillId="0" borderId="5" xfId="0" applyFont="1" applyBorder="1" applyAlignment="1">
      <alignment horizontal="left" vertical="center"/>
    </xf>
    <xf numFmtId="0" fontId="9" fillId="0" borderId="8" xfId="0" applyFont="1" applyBorder="1" applyAlignment="1">
      <alignment horizontal="left" vertical="center"/>
    </xf>
    <xf numFmtId="0" fontId="9" fillId="0" borderId="1" xfId="0" applyFont="1" applyBorder="1" applyAlignment="1">
      <alignment horizontal="center" vertical="center"/>
    </xf>
    <xf numFmtId="0" fontId="9" fillId="0" borderId="12" xfId="0" applyFont="1" applyBorder="1" applyAlignment="1">
      <alignment horizontal="center" vertical="center"/>
    </xf>
    <xf numFmtId="0" fontId="9" fillId="0" borderId="20" xfId="0" applyFont="1" applyBorder="1" applyAlignment="1">
      <alignment horizontal="center" vertical="center"/>
    </xf>
    <xf numFmtId="0" fontId="9" fillId="0" borderId="41" xfId="0" applyFont="1" applyBorder="1" applyAlignment="1">
      <alignment horizontal="center" vertical="center"/>
    </xf>
    <xf numFmtId="0" fontId="9" fillId="0" borderId="10" xfId="0" applyFont="1" applyBorder="1" applyAlignment="1">
      <alignment horizontal="center" vertical="center"/>
    </xf>
    <xf numFmtId="0" fontId="9" fillId="0" borderId="0" xfId="0" applyFont="1" applyAlignment="1">
      <alignment horizontal="center" vertical="center"/>
    </xf>
    <xf numFmtId="0" fontId="9" fillId="0" borderId="50" xfId="0" applyFont="1" applyBorder="1" applyAlignment="1">
      <alignment horizontal="center" vertical="center"/>
    </xf>
    <xf numFmtId="41" fontId="9" fillId="0" borderId="10" xfId="0" applyNumberFormat="1" applyFont="1" applyBorder="1" applyAlignment="1">
      <alignment horizontal="left" vertical="center"/>
    </xf>
    <xf numFmtId="41" fontId="9" fillId="0" borderId="0" xfId="0" applyNumberFormat="1" applyFont="1" applyAlignment="1">
      <alignment horizontal="left" vertical="center"/>
    </xf>
    <xf numFmtId="41" fontId="9" fillId="0" borderId="29" xfId="0" applyNumberFormat="1" applyFont="1" applyBorder="1" applyAlignment="1">
      <alignment horizontal="left" vertical="center"/>
    </xf>
    <xf numFmtId="41" fontId="9" fillId="0" borderId="0" xfId="0" applyNumberFormat="1" applyFont="1" applyAlignment="1">
      <alignment horizontal="right" vertical="center"/>
    </xf>
    <xf numFmtId="41" fontId="9" fillId="0" borderId="50" xfId="0" applyNumberFormat="1" applyFont="1" applyBorder="1" applyAlignment="1">
      <alignment horizontal="right" vertical="center"/>
    </xf>
    <xf numFmtId="41" fontId="9" fillId="0" borderId="50" xfId="0" applyNumberFormat="1" applyFont="1" applyBorder="1" applyAlignment="1">
      <alignment horizontal="center" vertical="center"/>
    </xf>
    <xf numFmtId="41" fontId="9" fillId="0" borderId="11" xfId="0" applyNumberFormat="1" applyFont="1" applyBorder="1" applyAlignment="1">
      <alignment horizontal="left" vertical="center"/>
    </xf>
    <xf numFmtId="41" fontId="9" fillId="0" borderId="14" xfId="0" applyNumberFormat="1" applyFont="1" applyBorder="1" applyAlignment="1">
      <alignment horizontal="left" vertical="center"/>
    </xf>
    <xf numFmtId="41" fontId="9" fillId="0" borderId="30" xfId="0" applyNumberFormat="1" applyFont="1" applyBorder="1" applyAlignment="1">
      <alignment horizontal="left" vertical="center"/>
    </xf>
    <xf numFmtId="41" fontId="9" fillId="0" borderId="14" xfId="0" applyNumberFormat="1" applyFont="1" applyBorder="1" applyAlignment="1">
      <alignment horizontal="right" vertical="center"/>
    </xf>
    <xf numFmtId="41" fontId="9" fillId="0" borderId="42" xfId="0" applyNumberFormat="1" applyFont="1" applyBorder="1" applyAlignment="1">
      <alignment horizontal="right" vertical="center"/>
    </xf>
    <xf numFmtId="41" fontId="9" fillId="0" borderId="33" xfId="0" applyNumberFormat="1" applyFont="1" applyBorder="1" applyAlignment="1">
      <alignment horizontal="center" vertical="center"/>
    </xf>
    <xf numFmtId="41" fontId="9" fillId="0" borderId="14" xfId="0" applyNumberFormat="1" applyFont="1" applyBorder="1" applyAlignment="1">
      <alignment horizontal="center" vertical="center"/>
    </xf>
    <xf numFmtId="41" fontId="9" fillId="0" borderId="42" xfId="0" applyNumberFormat="1" applyFont="1" applyBorder="1" applyAlignment="1">
      <alignment horizontal="center" vertical="center"/>
    </xf>
    <xf numFmtId="41" fontId="9" fillId="0" borderId="12" xfId="0" applyNumberFormat="1" applyFont="1" applyBorder="1" applyAlignment="1">
      <alignment horizontal="left" vertical="center"/>
    </xf>
    <xf numFmtId="41" fontId="9" fillId="0" borderId="20" xfId="0" applyNumberFormat="1" applyFont="1" applyBorder="1" applyAlignment="1">
      <alignment horizontal="left" vertical="center"/>
    </xf>
    <xf numFmtId="41" fontId="9" fillId="0" borderId="31" xfId="0" applyNumberFormat="1" applyFont="1" applyBorder="1" applyAlignment="1">
      <alignment horizontal="left" vertical="center"/>
    </xf>
    <xf numFmtId="41" fontId="9" fillId="0" borderId="32" xfId="0" applyNumberFormat="1" applyFont="1" applyBorder="1" applyAlignment="1">
      <alignment horizontal="center" vertical="center"/>
    </xf>
    <xf numFmtId="41" fontId="9" fillId="0" borderId="20" xfId="0" applyNumberFormat="1" applyFont="1" applyBorder="1" applyAlignment="1">
      <alignment horizontal="center" vertical="center"/>
    </xf>
    <xf numFmtId="41" fontId="9" fillId="0" borderId="41" xfId="0" applyNumberFormat="1" applyFont="1" applyBorder="1" applyAlignment="1">
      <alignment horizontal="center" vertical="center"/>
    </xf>
    <xf numFmtId="0" fontId="9" fillId="0" borderId="9"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23" xfId="0" applyFont="1" applyBorder="1" applyAlignment="1">
      <alignment horizontal="center" vertical="center" shrinkToFit="1"/>
    </xf>
    <xf numFmtId="0" fontId="9" fillId="0" borderId="6" xfId="0" applyFont="1" applyBorder="1" applyAlignment="1">
      <alignment horizontal="center" vertical="center"/>
    </xf>
    <xf numFmtId="0" fontId="10" fillId="0" borderId="17" xfId="0" applyFont="1" applyBorder="1" applyAlignment="1">
      <alignment horizontal="left" vertical="center" wrapText="1"/>
    </xf>
    <xf numFmtId="0" fontId="10" fillId="0" borderId="5" xfId="0" applyFont="1" applyBorder="1" applyAlignment="1">
      <alignment horizontal="left" vertical="center" wrapText="1"/>
    </xf>
    <xf numFmtId="0" fontId="10" fillId="0" borderId="8" xfId="0" applyFont="1" applyBorder="1" applyAlignment="1">
      <alignment horizontal="left" vertical="center" wrapText="1"/>
    </xf>
    <xf numFmtId="0" fontId="10" fillId="0" borderId="1" xfId="0" applyFont="1" applyBorder="1" applyAlignment="1">
      <alignment horizontal="left" vertical="center" wrapText="1" shrinkToFit="1"/>
    </xf>
    <xf numFmtId="0" fontId="10" fillId="0" borderId="5" xfId="0" applyFont="1" applyBorder="1" applyAlignment="1">
      <alignment horizontal="left" vertical="center" wrapText="1" shrinkToFit="1"/>
    </xf>
    <xf numFmtId="0" fontId="10" fillId="0" borderId="27" xfId="0" applyFont="1" applyBorder="1" applyAlignment="1">
      <alignment horizontal="left" vertical="center" wrapText="1" shrinkToFit="1"/>
    </xf>
    <xf numFmtId="0" fontId="10" fillId="0" borderId="15" xfId="0" applyFont="1" applyBorder="1" applyAlignment="1">
      <alignment horizontal="left" vertical="center" wrapText="1"/>
    </xf>
    <xf numFmtId="0" fontId="10" fillId="0" borderId="21" xfId="0" applyFont="1" applyBorder="1" applyAlignment="1">
      <alignment horizontal="left" vertical="center" wrapText="1"/>
    </xf>
    <xf numFmtId="0" fontId="10" fillId="0" borderId="35" xfId="0" applyFont="1" applyBorder="1" applyAlignment="1">
      <alignment horizontal="left" vertical="center" wrapText="1"/>
    </xf>
    <xf numFmtId="0" fontId="10" fillId="0" borderId="34" xfId="0" applyFont="1" applyBorder="1" applyAlignment="1">
      <alignment horizontal="left" vertical="center" wrapText="1" shrinkToFit="1"/>
    </xf>
    <xf numFmtId="0" fontId="10" fillId="0" borderId="21" xfId="0" applyFont="1" applyBorder="1" applyAlignment="1">
      <alignment horizontal="left" vertical="center" wrapText="1" shrinkToFit="1"/>
    </xf>
    <xf numFmtId="0" fontId="10" fillId="0" borderId="26" xfId="0" applyFont="1" applyBorder="1" applyAlignment="1">
      <alignment horizontal="left" vertical="center" wrapText="1" shrinkToFit="1"/>
    </xf>
    <xf numFmtId="0" fontId="10" fillId="0" borderId="32" xfId="0" applyFont="1" applyBorder="1" applyAlignment="1">
      <alignment horizontal="left" vertical="center" wrapText="1" shrinkToFit="1"/>
    </xf>
    <xf numFmtId="0" fontId="10" fillId="0" borderId="20" xfId="0" applyFont="1" applyBorder="1" applyAlignment="1">
      <alignment horizontal="left" vertical="center" wrapText="1" shrinkToFit="1"/>
    </xf>
    <xf numFmtId="0" fontId="10" fillId="0" borderId="41" xfId="0" applyFont="1" applyBorder="1" applyAlignment="1">
      <alignment horizontal="left" vertical="center" wrapText="1" shrinkToFit="1"/>
    </xf>
    <xf numFmtId="0" fontId="9" fillId="0" borderId="19" xfId="0" applyFont="1" applyBorder="1" applyAlignment="1">
      <alignment horizontal="center" vertical="center" shrinkToFit="1"/>
    </xf>
    <xf numFmtId="0" fontId="9" fillId="0" borderId="13" xfId="0" applyFont="1" applyBorder="1" applyAlignment="1">
      <alignment horizontal="center" vertical="center" shrinkToFit="1"/>
    </xf>
    <xf numFmtId="176" fontId="9" fillId="0" borderId="19" xfId="0" applyNumberFormat="1" applyFont="1" applyBorder="1" applyAlignment="1">
      <alignment horizontal="center" vertical="center" shrinkToFit="1"/>
    </xf>
    <xf numFmtId="0" fontId="9" fillId="0" borderId="7" xfId="0" applyFont="1" applyBorder="1" applyAlignment="1">
      <alignment horizontal="center" vertical="center" shrinkToFit="1"/>
    </xf>
    <xf numFmtId="176" fontId="9" fillId="0" borderId="12" xfId="0" applyNumberFormat="1" applyFont="1" applyBorder="1" applyAlignment="1">
      <alignment horizontal="center" vertical="center" shrinkToFit="1"/>
    </xf>
    <xf numFmtId="176" fontId="9" fillId="0" borderId="20" xfId="0" applyNumberFormat="1" applyFont="1" applyBorder="1" applyAlignment="1">
      <alignment horizontal="center" vertical="center" shrinkToFit="1"/>
    </xf>
    <xf numFmtId="0" fontId="9" fillId="0" borderId="32" xfId="0" applyFont="1" applyBorder="1" applyAlignment="1">
      <alignment horizontal="center" vertical="center" shrinkToFit="1"/>
    </xf>
    <xf numFmtId="0" fontId="9" fillId="0" borderId="20"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0" xfId="0" applyFont="1" applyAlignment="1">
      <alignment horizontal="center" vertical="center" shrinkToFit="1"/>
    </xf>
    <xf numFmtId="0" fontId="9" fillId="0" borderId="41" xfId="0" applyFont="1" applyBorder="1" applyAlignment="1">
      <alignment horizontal="center" vertical="center" shrinkToFit="1"/>
    </xf>
    <xf numFmtId="0" fontId="10" fillId="0" borderId="43" xfId="0" applyFont="1" applyBorder="1" applyAlignment="1">
      <alignment horizontal="center" vertical="top" wrapText="1"/>
    </xf>
    <xf numFmtId="0" fontId="10" fillId="0" borderId="44" xfId="0" applyFont="1" applyBorder="1" applyAlignment="1">
      <alignment horizontal="center" vertical="top" wrapText="1"/>
    </xf>
    <xf numFmtId="0" fontId="10" fillId="0" borderId="45" xfId="0" applyFont="1" applyBorder="1" applyAlignment="1">
      <alignment horizontal="center" vertical="top" wrapText="1"/>
    </xf>
    <xf numFmtId="42" fontId="10" fillId="0" borderId="46" xfId="0" applyNumberFormat="1" applyFont="1" applyBorder="1" applyAlignment="1">
      <alignment horizontal="center" vertical="center" shrinkToFit="1"/>
    </xf>
    <xf numFmtId="42" fontId="10" fillId="0" borderId="44" xfId="0" applyNumberFormat="1" applyFont="1" applyBorder="1" applyAlignment="1">
      <alignment horizontal="center" vertical="center" shrinkToFit="1"/>
    </xf>
    <xf numFmtId="42" fontId="10" fillId="0" borderId="45" xfId="0" applyNumberFormat="1" applyFont="1" applyBorder="1" applyAlignment="1">
      <alignment horizontal="center" vertical="center" shrinkToFit="1"/>
    </xf>
    <xf numFmtId="0" fontId="9" fillId="0" borderId="47" xfId="0" applyFont="1" applyBorder="1" applyAlignment="1">
      <alignment horizontal="center" vertical="center" shrinkToFit="1"/>
    </xf>
    <xf numFmtId="0" fontId="9" fillId="0" borderId="48" xfId="0" applyFont="1" applyBorder="1" applyAlignment="1">
      <alignment horizontal="center" vertical="center" shrinkToFit="1"/>
    </xf>
    <xf numFmtId="0" fontId="9" fillId="0" borderId="49" xfId="0" applyFont="1" applyBorder="1" applyAlignment="1">
      <alignment horizontal="center" vertical="center" shrinkToFit="1"/>
    </xf>
    <xf numFmtId="41" fontId="17" fillId="0" borderId="46" xfId="0" applyNumberFormat="1" applyFont="1" applyBorder="1" applyAlignment="1">
      <alignment horizontal="right" vertical="center" shrinkToFit="1"/>
    </xf>
    <xf numFmtId="41" fontId="17" fillId="0" borderId="44" xfId="0" applyNumberFormat="1" applyFont="1" applyBorder="1" applyAlignment="1">
      <alignment horizontal="right" vertical="center" shrinkToFit="1"/>
    </xf>
    <xf numFmtId="41" fontId="17" fillId="0" borderId="45" xfId="0" applyNumberFormat="1" applyFont="1" applyBorder="1" applyAlignment="1">
      <alignment horizontal="right" vertical="center" shrinkToFit="1"/>
    </xf>
    <xf numFmtId="41" fontId="9" fillId="0" borderId="46" xfId="0" applyNumberFormat="1" applyFont="1" applyBorder="1" applyAlignment="1">
      <alignment horizontal="right" vertical="center" shrinkToFit="1"/>
    </xf>
    <xf numFmtId="41" fontId="9" fillId="0" borderId="44" xfId="0" applyNumberFormat="1" applyFont="1" applyBorder="1" applyAlignment="1">
      <alignment horizontal="right" vertical="center" shrinkToFit="1"/>
    </xf>
    <xf numFmtId="41" fontId="9" fillId="0" borderId="45" xfId="0" applyNumberFormat="1" applyFont="1" applyBorder="1" applyAlignment="1">
      <alignment horizontal="right" vertical="center" shrinkToFit="1"/>
    </xf>
    <xf numFmtId="0" fontId="9" fillId="0" borderId="46" xfId="0" applyFont="1" applyBorder="1" applyAlignment="1">
      <alignment horizontal="right" vertical="center" shrinkToFit="1"/>
    </xf>
    <xf numFmtId="0" fontId="9" fillId="0" borderId="45" xfId="0" applyFont="1" applyBorder="1" applyAlignment="1">
      <alignment horizontal="right" vertical="center" shrinkToFit="1"/>
    </xf>
    <xf numFmtId="0" fontId="18" fillId="0" borderId="46" xfId="0" applyFont="1" applyBorder="1" applyAlignment="1">
      <alignment horizontal="center" vertical="center"/>
    </xf>
    <xf numFmtId="0" fontId="18" fillId="0" borderId="44" xfId="0" applyFont="1" applyBorder="1" applyAlignment="1">
      <alignment horizontal="center" vertical="center"/>
    </xf>
    <xf numFmtId="0" fontId="18" fillId="0" borderId="55" xfId="0" applyFont="1" applyBorder="1" applyAlignment="1">
      <alignment horizontal="center" vertical="center"/>
    </xf>
    <xf numFmtId="41" fontId="22" fillId="0" borderId="39" xfId="0" applyNumberFormat="1" applyFont="1" applyBorder="1" applyAlignment="1">
      <alignment horizontal="center" vertical="center" shrinkToFit="1"/>
    </xf>
    <xf numFmtId="41" fontId="22" fillId="0" borderId="0" xfId="0" applyNumberFormat="1" applyFont="1" applyAlignment="1">
      <alignment horizontal="center" vertical="center" shrinkToFit="1"/>
    </xf>
    <xf numFmtId="41" fontId="22" fillId="0" borderId="29" xfId="0" applyNumberFormat="1" applyFont="1" applyBorder="1" applyAlignment="1">
      <alignment horizontal="center" vertical="center" shrinkToFit="1"/>
    </xf>
    <xf numFmtId="0" fontId="10" fillId="0" borderId="39" xfId="0" applyFont="1" applyBorder="1" applyAlignment="1">
      <alignment horizontal="center" vertical="center" shrinkToFit="1"/>
    </xf>
    <xf numFmtId="0" fontId="10" fillId="0" borderId="0" xfId="0" applyFont="1" applyAlignment="1">
      <alignment horizontal="center" vertical="center" shrinkToFit="1"/>
    </xf>
    <xf numFmtId="0" fontId="10" fillId="0" borderId="50" xfId="0" applyFont="1" applyBorder="1" applyAlignment="1">
      <alignment horizontal="center" vertical="center" shrinkToFit="1"/>
    </xf>
    <xf numFmtId="0" fontId="9" fillId="0" borderId="29" xfId="0" applyFont="1" applyBorder="1" applyAlignment="1">
      <alignment horizontal="center" vertical="center" shrinkToFit="1"/>
    </xf>
    <xf numFmtId="0" fontId="9" fillId="0" borderId="39" xfId="0" applyFont="1" applyBorder="1" applyAlignment="1">
      <alignment horizontal="center" vertical="center"/>
    </xf>
    <xf numFmtId="0" fontId="9" fillId="0" borderId="29" xfId="0" applyFont="1" applyBorder="1" applyAlignment="1">
      <alignment horizontal="center" vertical="center"/>
    </xf>
    <xf numFmtId="41" fontId="22" fillId="0" borderId="39" xfId="0" applyNumberFormat="1" applyFont="1" applyBorder="1" applyAlignment="1">
      <alignment horizontal="right" vertical="center"/>
    </xf>
    <xf numFmtId="41" fontId="22" fillId="0" borderId="0" xfId="0" applyNumberFormat="1" applyFont="1" applyAlignment="1">
      <alignment horizontal="right" vertical="center"/>
    </xf>
    <xf numFmtId="41" fontId="22" fillId="0" borderId="29" xfId="0" applyNumberFormat="1" applyFont="1" applyBorder="1" applyAlignment="1">
      <alignment horizontal="right" vertical="center"/>
    </xf>
    <xf numFmtId="0" fontId="10" fillId="0" borderId="0" xfId="0" applyFont="1" applyAlignment="1">
      <alignment vertical="center" shrinkToFit="1"/>
    </xf>
    <xf numFmtId="0" fontId="10" fillId="0" borderId="29" xfId="0" applyFont="1" applyBorder="1" applyAlignment="1">
      <alignment vertical="center" shrinkToFit="1"/>
    </xf>
    <xf numFmtId="181" fontId="9" fillId="0" borderId="0" xfId="0" applyNumberFormat="1" applyFont="1" applyAlignment="1">
      <alignment horizontal="center" vertical="center" shrinkToFit="1"/>
    </xf>
    <xf numFmtId="181" fontId="9" fillId="0" borderId="29" xfId="0" applyNumberFormat="1" applyFont="1" applyBorder="1" applyAlignment="1">
      <alignment horizontal="center" vertical="center" shrinkToFit="1"/>
    </xf>
    <xf numFmtId="0" fontId="10" fillId="0" borderId="32" xfId="0" applyFont="1" applyBorder="1" applyAlignment="1">
      <alignment horizontal="center" vertical="center" shrinkToFit="1"/>
    </xf>
    <xf numFmtId="0" fontId="10" fillId="0" borderId="20" xfId="0" applyFont="1" applyBorder="1" applyAlignment="1">
      <alignment horizontal="center" vertical="center" shrinkToFit="1"/>
    </xf>
    <xf numFmtId="0" fontId="10" fillId="0" borderId="41" xfId="0" applyFont="1" applyBorder="1" applyAlignment="1">
      <alignment horizontal="center" vertical="center" shrinkToFit="1"/>
    </xf>
    <xf numFmtId="0" fontId="16" fillId="0" borderId="1"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8" xfId="0" applyFont="1" applyBorder="1" applyAlignment="1">
      <alignment horizontal="center" vertical="center" shrinkToFit="1"/>
    </xf>
    <xf numFmtId="0" fontId="10" fillId="0" borderId="12" xfId="0" applyFont="1" applyBorder="1" applyAlignment="1">
      <alignment horizontal="left" vertical="center"/>
    </xf>
    <xf numFmtId="0" fontId="10" fillId="0" borderId="20" xfId="0" applyFont="1" applyBorder="1" applyAlignment="1">
      <alignment horizontal="left" vertical="center"/>
    </xf>
    <xf numFmtId="0" fontId="10" fillId="0" borderId="31" xfId="0" applyFont="1" applyBorder="1" applyAlignment="1">
      <alignment horizontal="left" vertical="center"/>
    </xf>
    <xf numFmtId="42" fontId="10" fillId="0" borderId="32" xfId="0" applyNumberFormat="1" applyFont="1" applyBorder="1" applyAlignment="1">
      <alignment horizontal="right" vertical="center"/>
    </xf>
    <xf numFmtId="42" fontId="10" fillId="0" borderId="20" xfId="0" applyNumberFormat="1" applyFont="1" applyBorder="1" applyAlignment="1">
      <alignment horizontal="right" vertical="center"/>
    </xf>
    <xf numFmtId="42" fontId="10" fillId="0" borderId="31" xfId="0" applyNumberFormat="1" applyFont="1" applyBorder="1" applyAlignment="1">
      <alignment horizontal="right" vertical="center"/>
    </xf>
    <xf numFmtId="42" fontId="9" fillId="0" borderId="39" xfId="0" applyNumberFormat="1" applyFont="1" applyBorder="1" applyAlignment="1">
      <alignment horizontal="center" vertical="center" shrinkToFit="1"/>
    </xf>
    <xf numFmtId="42" fontId="9" fillId="0" borderId="0" xfId="0" applyNumberFormat="1" applyFont="1" applyAlignment="1">
      <alignment horizontal="center" vertical="center" shrinkToFit="1"/>
    </xf>
    <xf numFmtId="41" fontId="22" fillId="0" borderId="32" xfId="0" applyNumberFormat="1" applyFont="1" applyBorder="1" applyAlignment="1">
      <alignment horizontal="right" vertical="center"/>
    </xf>
    <xf numFmtId="41" fontId="22" fillId="0" borderId="20" xfId="0" applyNumberFormat="1" applyFont="1" applyBorder="1" applyAlignment="1">
      <alignment horizontal="right" vertical="center"/>
    </xf>
    <xf numFmtId="41" fontId="22" fillId="0" borderId="31" xfId="0" applyNumberFormat="1" applyFont="1" applyBorder="1" applyAlignment="1">
      <alignment horizontal="right" vertical="center"/>
    </xf>
    <xf numFmtId="0" fontId="9" fillId="0" borderId="0" xfId="0" applyFont="1" applyAlignment="1">
      <alignment horizontal="center" vertical="top"/>
    </xf>
    <xf numFmtId="0" fontId="9" fillId="0" borderId="0" xfId="0" applyFont="1" applyAlignment="1">
      <alignment horizontal="right" vertical="center"/>
    </xf>
    <xf numFmtId="0" fontId="22" fillId="0" borderId="0" xfId="0" applyFont="1" applyAlignment="1">
      <alignment horizontal="center" vertical="center" shrinkToFit="1"/>
    </xf>
    <xf numFmtId="0" fontId="9" fillId="0" borderId="23" xfId="0" applyFont="1" applyBorder="1" applyAlignment="1">
      <alignment horizontal="center" vertical="center"/>
    </xf>
    <xf numFmtId="0" fontId="9" fillId="0" borderId="38" xfId="0" applyFont="1" applyBorder="1" applyAlignment="1">
      <alignment horizontal="center" vertical="center"/>
    </xf>
    <xf numFmtId="0" fontId="9" fillId="0" borderId="33" xfId="0" applyFont="1" applyBorder="1" applyAlignment="1">
      <alignment horizontal="center" vertical="center"/>
    </xf>
    <xf numFmtId="0" fontId="9" fillId="0" borderId="14" xfId="0" applyFont="1" applyBorder="1" applyAlignment="1">
      <alignment horizontal="center" vertical="center"/>
    </xf>
    <xf numFmtId="0" fontId="9" fillId="0" borderId="30" xfId="0" applyFont="1" applyBorder="1" applyAlignment="1">
      <alignment horizontal="center" vertical="center"/>
    </xf>
    <xf numFmtId="0" fontId="9" fillId="0" borderId="42" xfId="0" applyFont="1" applyBorder="1" applyAlignment="1">
      <alignment horizontal="center" vertical="center"/>
    </xf>
    <xf numFmtId="0" fontId="9" fillId="0" borderId="11" xfId="0" applyFont="1" applyBorder="1" applyAlignment="1">
      <alignment horizontal="center" vertical="center"/>
    </xf>
    <xf numFmtId="0" fontId="9" fillId="0" borderId="24" xfId="0" applyFont="1" applyBorder="1" applyAlignment="1">
      <alignment horizontal="center" vertical="center"/>
    </xf>
    <xf numFmtId="41" fontId="9" fillId="0" borderId="13" xfId="0" applyNumberFormat="1" applyFont="1" applyBorder="1" applyAlignment="1">
      <alignment horizontal="left" vertical="center"/>
    </xf>
    <xf numFmtId="41" fontId="9" fillId="0" borderId="19" xfId="0" applyNumberFormat="1" applyFont="1" applyBorder="1" applyAlignment="1">
      <alignment horizontal="left" vertical="center"/>
    </xf>
    <xf numFmtId="41" fontId="9" fillId="0" borderId="24" xfId="0" applyNumberFormat="1" applyFont="1" applyBorder="1" applyAlignment="1">
      <alignment horizontal="left" vertical="center"/>
    </xf>
    <xf numFmtId="41" fontId="9" fillId="0" borderId="7" xfId="0" applyNumberFormat="1" applyFont="1" applyBorder="1" applyAlignment="1">
      <alignment horizontal="center" vertical="center"/>
    </xf>
    <xf numFmtId="41" fontId="9" fillId="0" borderId="28" xfId="0" applyNumberFormat="1" applyFont="1" applyBorder="1" applyAlignment="1">
      <alignment horizontal="center"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9" fillId="0" borderId="29" xfId="0" applyFont="1" applyBorder="1" applyAlignment="1">
      <alignment horizontal="left" vertical="center"/>
    </xf>
    <xf numFmtId="41" fontId="10" fillId="0" borderId="46" xfId="0" applyNumberFormat="1" applyFont="1" applyBorder="1" applyAlignment="1">
      <alignment horizontal="center" vertical="center" shrinkToFit="1"/>
    </xf>
    <xf numFmtId="41" fontId="10" fillId="0" borderId="44" xfId="0" applyNumberFormat="1" applyFont="1" applyBorder="1" applyAlignment="1">
      <alignment horizontal="center" vertical="center" shrinkToFit="1"/>
    </xf>
    <xf numFmtId="41" fontId="10" fillId="0" borderId="45" xfId="0" applyNumberFormat="1" applyFont="1" applyBorder="1" applyAlignment="1">
      <alignment horizontal="center" vertical="center" shrinkToFit="1"/>
    </xf>
    <xf numFmtId="180" fontId="9" fillId="0" borderId="46" xfId="0" applyNumberFormat="1" applyFont="1" applyBorder="1" applyAlignment="1">
      <alignment horizontal="right" vertical="center" shrinkToFit="1"/>
    </xf>
    <xf numFmtId="0" fontId="9" fillId="0" borderId="44" xfId="0" applyFont="1" applyBorder="1" applyAlignment="1">
      <alignment horizontal="right" vertical="center" shrinkToFit="1"/>
    </xf>
    <xf numFmtId="0" fontId="9" fillId="0" borderId="39" xfId="0" applyFont="1" applyBorder="1" applyAlignment="1">
      <alignment horizontal="center" vertical="center" shrinkToFit="1"/>
    </xf>
    <xf numFmtId="0" fontId="10" fillId="0" borderId="10" xfId="0" applyFont="1" applyBorder="1" applyAlignment="1">
      <alignment horizontal="left" vertical="center"/>
    </xf>
    <xf numFmtId="0" fontId="10" fillId="0" borderId="0" xfId="0" applyFont="1" applyAlignment="1">
      <alignment horizontal="left" vertical="center"/>
    </xf>
    <xf numFmtId="0" fontId="10" fillId="0" borderId="29" xfId="0" applyFont="1" applyBorder="1" applyAlignment="1">
      <alignment horizontal="left" vertical="center"/>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9" fillId="0" borderId="29" xfId="0" applyFont="1" applyBorder="1" applyAlignment="1">
      <alignment horizontal="left" vertical="center" wrapText="1"/>
    </xf>
    <xf numFmtId="0" fontId="10" fillId="0" borderId="29" xfId="0" applyFont="1" applyBorder="1" applyAlignment="1">
      <alignment horizontal="center" vertical="center" shrinkToFit="1"/>
    </xf>
    <xf numFmtId="182" fontId="9" fillId="0" borderId="0" xfId="0" applyNumberFormat="1" applyFont="1" applyAlignment="1">
      <alignment horizontal="center" vertical="center" shrinkToFit="1"/>
    </xf>
    <xf numFmtId="182" fontId="9" fillId="0" borderId="29" xfId="0" applyNumberFormat="1" applyFont="1" applyBorder="1" applyAlignment="1">
      <alignment horizontal="center" vertical="center" shrinkToFit="1"/>
    </xf>
    <xf numFmtId="42" fontId="9" fillId="0" borderId="32" xfId="0" applyNumberFormat="1" applyFont="1" applyBorder="1" applyAlignment="1">
      <alignment horizontal="right" vertical="center"/>
    </xf>
    <xf numFmtId="0" fontId="9" fillId="0" borderId="20" xfId="0" applyFont="1" applyBorder="1" applyAlignment="1">
      <alignment horizontal="right" vertical="center"/>
    </xf>
    <xf numFmtId="0" fontId="9" fillId="0" borderId="31" xfId="0" applyFont="1" applyBorder="1" applyAlignment="1">
      <alignment horizontal="right" vertical="center"/>
    </xf>
    <xf numFmtId="0" fontId="23" fillId="0" borderId="0" xfId="0" applyFont="1" applyAlignment="1">
      <alignment horizontal="left" vertical="center" wrapText="1" shrinkToFit="1"/>
    </xf>
    <xf numFmtId="0" fontId="12" fillId="0" borderId="14" xfId="0" applyFont="1" applyBorder="1" applyAlignment="1">
      <alignment horizontal="left" vertical="center" shrinkToFit="1"/>
    </xf>
    <xf numFmtId="0" fontId="12" fillId="0" borderId="1"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2" xfId="0" applyFont="1" applyBorder="1" applyAlignment="1">
      <alignment horizontal="left" vertical="center" shrinkToFit="1"/>
    </xf>
    <xf numFmtId="0" fontId="12" fillId="0" borderId="2" xfId="0" applyFont="1" applyBorder="1" applyAlignment="1" applyProtection="1">
      <alignment horizontal="right" vertical="center" shrinkToFit="1"/>
      <protection locked="0"/>
    </xf>
    <xf numFmtId="0" fontId="12" fillId="0" borderId="2" xfId="0" applyFont="1" applyBorder="1" applyAlignment="1" applyProtection="1">
      <alignment horizontal="left" vertical="center" shrinkToFit="1"/>
      <protection locked="0"/>
    </xf>
    <xf numFmtId="0" fontId="12" fillId="0" borderId="1" xfId="0" applyFont="1" applyBorder="1" applyAlignment="1" applyProtection="1">
      <alignment horizontal="left" vertical="center" shrinkToFit="1"/>
      <protection locked="0"/>
    </xf>
    <xf numFmtId="0" fontId="12" fillId="0" borderId="5" xfId="0" applyFont="1" applyBorder="1" applyAlignment="1" applyProtection="1">
      <alignment horizontal="left" vertical="center" shrinkToFit="1"/>
      <protection locked="0"/>
    </xf>
    <xf numFmtId="0" fontId="12" fillId="0" borderId="8" xfId="0" applyFont="1" applyBorder="1" applyAlignment="1" applyProtection="1">
      <alignment horizontal="left" vertical="center" shrinkToFit="1"/>
      <protection locked="0"/>
    </xf>
    <xf numFmtId="41" fontId="12" fillId="2" borderId="2" xfId="0" applyNumberFormat="1" applyFont="1" applyFill="1" applyBorder="1" applyAlignment="1">
      <alignment horizontal="right" vertical="center" shrinkToFit="1"/>
    </xf>
    <xf numFmtId="0" fontId="12" fillId="0" borderId="1" xfId="0" applyFont="1" applyBorder="1" applyAlignment="1" applyProtection="1">
      <alignment horizontal="center" vertical="center" shrinkToFit="1"/>
      <protection locked="0"/>
    </xf>
    <xf numFmtId="0" fontId="12" fillId="0" borderId="5" xfId="0" applyFont="1" applyBorder="1" applyAlignment="1" applyProtection="1">
      <alignment horizontal="center" vertical="center" shrinkToFit="1"/>
      <protection locked="0"/>
    </xf>
    <xf numFmtId="0" fontId="12" fillId="0" borderId="8" xfId="0" applyFont="1" applyBorder="1" applyAlignment="1" applyProtection="1">
      <alignment horizontal="center" vertical="center" shrinkToFit="1"/>
      <protection locked="0"/>
    </xf>
    <xf numFmtId="41" fontId="12" fillId="0" borderId="1" xfId="0" applyNumberFormat="1" applyFont="1" applyBorder="1" applyAlignment="1" applyProtection="1">
      <alignment horizontal="right" vertical="center" shrinkToFit="1"/>
      <protection locked="0"/>
    </xf>
    <xf numFmtId="41" fontId="12" fillId="0" borderId="5" xfId="0" applyNumberFormat="1" applyFont="1" applyBorder="1" applyAlignment="1" applyProtection="1">
      <alignment horizontal="right" vertical="center" shrinkToFit="1"/>
      <protection locked="0"/>
    </xf>
    <xf numFmtId="178" fontId="12" fillId="0" borderId="1" xfId="0" applyNumberFormat="1" applyFont="1" applyBorder="1" applyAlignment="1" applyProtection="1">
      <alignment horizontal="center" vertical="center" shrinkToFit="1"/>
      <protection locked="0"/>
    </xf>
    <xf numFmtId="178" fontId="12" fillId="0" borderId="5" xfId="0" applyNumberFormat="1" applyFont="1" applyBorder="1" applyAlignment="1" applyProtection="1">
      <alignment horizontal="center" vertical="center" shrinkToFit="1"/>
      <protection locked="0"/>
    </xf>
    <xf numFmtId="178" fontId="12" fillId="0" borderId="8" xfId="0" applyNumberFormat="1" applyFont="1" applyBorder="1" applyAlignment="1" applyProtection="1">
      <alignment horizontal="center" vertical="center" shrinkToFit="1"/>
      <protection locked="0"/>
    </xf>
    <xf numFmtId="41" fontId="12" fillId="0" borderId="1" xfId="0" applyNumberFormat="1" applyFont="1" applyBorder="1" applyAlignment="1" applyProtection="1">
      <alignment horizontal="center" vertical="center" shrinkToFit="1"/>
      <protection locked="0"/>
    </xf>
    <xf numFmtId="41" fontId="12" fillId="0" borderId="5" xfId="0" applyNumberFormat="1" applyFont="1" applyBorder="1" applyAlignment="1" applyProtection="1">
      <alignment horizontal="center" vertical="center" shrinkToFit="1"/>
      <protection locked="0"/>
    </xf>
    <xf numFmtId="41" fontId="12" fillId="0" borderId="8" xfId="0" applyNumberFormat="1" applyFont="1" applyBorder="1" applyAlignment="1" applyProtection="1">
      <alignment horizontal="center" vertical="center" shrinkToFit="1"/>
      <protection locked="0"/>
    </xf>
    <xf numFmtId="0" fontId="12" fillId="0" borderId="30" xfId="0" applyFont="1" applyBorder="1" applyAlignment="1">
      <alignment horizontal="left" vertical="center" shrinkToFit="1"/>
    </xf>
    <xf numFmtId="0" fontId="13" fillId="0" borderId="1"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8" xfId="0" applyFont="1" applyBorder="1" applyAlignment="1">
      <alignment horizontal="center" vertical="center" shrinkToFit="1"/>
    </xf>
    <xf numFmtId="41" fontId="12" fillId="0" borderId="8" xfId="0" applyNumberFormat="1" applyFont="1" applyBorder="1" applyAlignment="1" applyProtection="1">
      <alignment horizontal="right" vertical="center" shrinkToFit="1"/>
      <protection locked="0"/>
    </xf>
    <xf numFmtId="186" fontId="12" fillId="2" borderId="1" xfId="0" applyNumberFormat="1" applyFont="1" applyFill="1" applyBorder="1" applyAlignment="1">
      <alignment horizontal="center" vertical="center" shrinkToFit="1"/>
    </xf>
    <xf numFmtId="186" fontId="12" fillId="2" borderId="5" xfId="0" applyNumberFormat="1" applyFont="1" applyFill="1" applyBorder="1" applyAlignment="1">
      <alignment horizontal="center" vertical="center" shrinkToFit="1"/>
    </xf>
    <xf numFmtId="186" fontId="12" fillId="2" borderId="8" xfId="0" applyNumberFormat="1" applyFont="1" applyFill="1" applyBorder="1" applyAlignment="1">
      <alignment horizontal="center" vertical="center" shrinkToFit="1"/>
    </xf>
    <xf numFmtId="41" fontId="12" fillId="2" borderId="1" xfId="0" applyNumberFormat="1" applyFont="1" applyFill="1" applyBorder="1" applyAlignment="1">
      <alignment horizontal="right" vertical="center" shrinkToFit="1"/>
    </xf>
    <xf numFmtId="41" fontId="12" fillId="2" borderId="5" xfId="0" applyNumberFormat="1" applyFont="1" applyFill="1" applyBorder="1" applyAlignment="1">
      <alignment horizontal="right" vertical="center" shrinkToFit="1"/>
    </xf>
    <xf numFmtId="41" fontId="12" fillId="2" borderId="8" xfId="0" applyNumberFormat="1" applyFont="1" applyFill="1" applyBorder="1" applyAlignment="1">
      <alignment horizontal="right" vertical="center" shrinkToFit="1"/>
    </xf>
    <xf numFmtId="183" fontId="12" fillId="0" borderId="1" xfId="0" applyNumberFormat="1" applyFont="1" applyBorder="1" applyAlignment="1" applyProtection="1">
      <alignment horizontal="center" vertical="center" shrinkToFit="1"/>
      <protection locked="0"/>
    </xf>
    <xf numFmtId="183" fontId="12" fillId="0" borderId="5" xfId="0" applyNumberFormat="1" applyFont="1" applyBorder="1" applyAlignment="1" applyProtection="1">
      <alignment horizontal="center" vertical="center" shrinkToFit="1"/>
      <protection locked="0"/>
    </xf>
    <xf numFmtId="183" fontId="12" fillId="0" borderId="8" xfId="0" applyNumberFormat="1" applyFont="1" applyBorder="1" applyAlignment="1" applyProtection="1">
      <alignment horizontal="center" vertical="center" shrinkToFit="1"/>
      <protection locked="0"/>
    </xf>
    <xf numFmtId="0" fontId="12" fillId="0" borderId="0" xfId="0" applyFont="1" applyAlignment="1">
      <alignment horizontal="left" vertical="center" shrinkToFit="1"/>
    </xf>
    <xf numFmtId="38" fontId="12" fillId="0" borderId="1" xfId="2" applyFont="1" applyFill="1" applyBorder="1" applyAlignment="1" applyProtection="1">
      <alignment horizontal="center" vertical="center" shrinkToFit="1"/>
      <protection locked="0"/>
    </xf>
    <xf numFmtId="38" fontId="12" fillId="0" borderId="8" xfId="2" applyFont="1" applyFill="1" applyBorder="1" applyAlignment="1" applyProtection="1">
      <alignment horizontal="center" vertical="center" shrinkToFit="1"/>
      <protection locked="0"/>
    </xf>
    <xf numFmtId="42" fontId="12" fillId="0" borderId="1" xfId="0" applyNumberFormat="1" applyFont="1" applyBorder="1" applyAlignment="1" applyProtection="1">
      <alignment horizontal="right" vertical="center" shrinkToFit="1"/>
      <protection locked="0"/>
    </xf>
    <xf numFmtId="42" fontId="12" fillId="0" borderId="5" xfId="0" applyNumberFormat="1" applyFont="1" applyBorder="1" applyAlignment="1" applyProtection="1">
      <alignment horizontal="right" vertical="center" shrinkToFit="1"/>
      <protection locked="0"/>
    </xf>
    <xf numFmtId="42" fontId="12" fillId="0" borderId="8" xfId="0" applyNumberFormat="1" applyFont="1" applyBorder="1" applyAlignment="1" applyProtection="1">
      <alignment horizontal="right" vertical="center" shrinkToFit="1"/>
      <protection locked="0"/>
    </xf>
    <xf numFmtId="41" fontId="12" fillId="2" borderId="1" xfId="0" applyNumberFormat="1" applyFont="1" applyFill="1" applyBorder="1" applyAlignment="1">
      <alignment horizontal="center" vertical="center" shrinkToFit="1"/>
    </xf>
    <xf numFmtId="41" fontId="12" fillId="2" borderId="5" xfId="0" applyNumberFormat="1" applyFont="1" applyFill="1" applyBorder="1" applyAlignment="1">
      <alignment horizontal="center" vertical="center" shrinkToFit="1"/>
    </xf>
    <xf numFmtId="41" fontId="12" fillId="2" borderId="8" xfId="0" applyNumberFormat="1"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0" borderId="5" xfId="0" applyFont="1" applyBorder="1" applyAlignment="1">
      <alignment horizontal="left" vertical="center" shrinkToFit="1"/>
    </xf>
    <xf numFmtId="0" fontId="12" fillId="0" borderId="8" xfId="0" applyFont="1" applyBorder="1" applyAlignment="1">
      <alignment horizontal="left" vertical="center" shrinkToFit="1"/>
    </xf>
    <xf numFmtId="0" fontId="13" fillId="0" borderId="0" xfId="0" applyFont="1" applyAlignment="1">
      <alignment horizontal="left" vertical="center" shrinkToFit="1"/>
    </xf>
    <xf numFmtId="0" fontId="23" fillId="0" borderId="0" xfId="0" applyFont="1" applyAlignment="1">
      <alignment horizontal="left" vertical="center" shrinkToFit="1"/>
    </xf>
    <xf numFmtId="58" fontId="12" fillId="0" borderId="1" xfId="0" applyNumberFormat="1" applyFont="1" applyBorder="1" applyAlignment="1" applyProtection="1">
      <alignment horizontal="center" vertical="center" shrinkToFit="1"/>
      <protection locked="0"/>
    </xf>
    <xf numFmtId="58" fontId="12" fillId="0" borderId="5" xfId="0" applyNumberFormat="1" applyFont="1" applyBorder="1" applyAlignment="1" applyProtection="1">
      <alignment horizontal="center" vertical="center" shrinkToFit="1"/>
      <protection locked="0"/>
    </xf>
    <xf numFmtId="58" fontId="12" fillId="0" borderId="8" xfId="0" applyNumberFormat="1"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184" fontId="12" fillId="2" borderId="2" xfId="0" applyNumberFormat="1" applyFont="1" applyFill="1" applyBorder="1" applyAlignment="1">
      <alignment horizontal="center" vertical="center" shrinkToFit="1"/>
    </xf>
    <xf numFmtId="49" fontId="12" fillId="0" borderId="2" xfId="0" applyNumberFormat="1"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18" xfId="0" applyFont="1" applyBorder="1" applyAlignment="1">
      <alignment horizontal="center" vertical="center" shrinkToFit="1"/>
    </xf>
    <xf numFmtId="0" fontId="12" fillId="0" borderId="25" xfId="0" applyFont="1" applyBorder="1" applyAlignment="1">
      <alignment horizontal="center" vertical="center" shrinkToFit="1"/>
    </xf>
    <xf numFmtId="0" fontId="12" fillId="0" borderId="56" xfId="0" applyFont="1" applyBorder="1" applyAlignment="1">
      <alignment horizontal="center" vertical="center" shrinkToFit="1"/>
    </xf>
    <xf numFmtId="177" fontId="12" fillId="0" borderId="4" xfId="0" applyNumberFormat="1" applyFont="1" applyBorder="1" applyAlignment="1" applyProtection="1">
      <alignment horizontal="center" vertical="center" shrinkToFit="1"/>
      <protection locked="0"/>
    </xf>
    <xf numFmtId="177" fontId="12" fillId="0" borderId="2" xfId="0" applyNumberFormat="1" applyFont="1" applyBorder="1" applyAlignment="1" applyProtection="1">
      <alignment horizontal="center" vertical="center" shrinkToFit="1"/>
      <protection locked="0"/>
    </xf>
    <xf numFmtId="177" fontId="12" fillId="0" borderId="56" xfId="0" applyNumberFormat="1" applyFont="1" applyBorder="1" applyAlignment="1" applyProtection="1">
      <alignment horizontal="center" vertical="center" shrinkToFit="1"/>
      <protection locked="0"/>
    </xf>
    <xf numFmtId="0" fontId="12" fillId="0" borderId="73" xfId="0" applyFont="1" applyBorder="1" applyAlignment="1" applyProtection="1">
      <alignment horizontal="center" vertical="center" shrinkToFit="1"/>
      <protection locked="0"/>
    </xf>
    <xf numFmtId="0" fontId="12" fillId="0" borderId="74" xfId="0" applyFont="1" applyBorder="1" applyAlignment="1" applyProtection="1">
      <alignment horizontal="center" vertical="center" shrinkToFit="1"/>
      <protection locked="0"/>
    </xf>
    <xf numFmtId="42" fontId="12" fillId="0" borderId="74" xfId="0" applyNumberFormat="1" applyFont="1" applyBorder="1" applyAlignment="1" applyProtection="1">
      <alignment vertical="center" shrinkToFit="1"/>
      <protection locked="0"/>
    </xf>
    <xf numFmtId="42" fontId="12" fillId="0" borderId="75" xfId="0" applyNumberFormat="1" applyFont="1" applyBorder="1" applyAlignment="1" applyProtection="1">
      <alignment vertical="center" shrinkToFit="1"/>
      <protection locked="0"/>
    </xf>
    <xf numFmtId="0" fontId="12" fillId="0" borderId="70" xfId="0" applyFont="1" applyBorder="1" applyAlignment="1">
      <alignment horizontal="center" vertical="center" shrinkToFit="1"/>
    </xf>
    <xf numFmtId="0" fontId="12" fillId="0" borderId="71" xfId="0" applyFont="1" applyBorder="1" applyAlignment="1">
      <alignment horizontal="center" vertical="center" shrinkToFit="1"/>
    </xf>
    <xf numFmtId="0" fontId="12" fillId="0" borderId="17" xfId="0" applyFont="1" applyBorder="1" applyAlignment="1">
      <alignment horizontal="center" vertical="center" shrinkToFit="1"/>
    </xf>
    <xf numFmtId="0" fontId="12" fillId="0" borderId="72"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73" xfId="0" applyFont="1" applyBorder="1" applyAlignment="1">
      <alignment horizontal="center" vertical="center" shrinkToFit="1"/>
    </xf>
    <xf numFmtId="0" fontId="12" fillId="0" borderId="74" xfId="0" applyFont="1" applyBorder="1" applyAlignment="1">
      <alignment horizontal="center" vertical="center" shrinkToFit="1"/>
    </xf>
    <xf numFmtId="0" fontId="12" fillId="0" borderId="75" xfId="0" applyFont="1" applyBorder="1" applyAlignment="1">
      <alignment horizontal="center" vertical="center" shrinkToFit="1"/>
    </xf>
    <xf numFmtId="41" fontId="24" fillId="2" borderId="2" xfId="0" applyNumberFormat="1" applyFont="1" applyFill="1" applyBorder="1" applyAlignment="1">
      <alignment horizontal="right" vertical="center" shrinkToFit="1"/>
    </xf>
    <xf numFmtId="41" fontId="12" fillId="0" borderId="2" xfId="0" applyNumberFormat="1" applyFont="1" applyBorder="1" applyAlignment="1" applyProtection="1">
      <alignment horizontal="right" vertical="center" shrinkToFit="1"/>
      <protection locked="0"/>
    </xf>
    <xf numFmtId="0" fontId="12" fillId="0" borderId="56" xfId="0" applyFont="1" applyBorder="1" applyAlignment="1" applyProtection="1">
      <alignment horizontal="right" vertical="center" shrinkToFit="1"/>
      <protection locked="0"/>
    </xf>
    <xf numFmtId="41" fontId="12" fillId="2" borderId="2" xfId="0" applyNumberFormat="1" applyFont="1" applyFill="1" applyBorder="1" applyAlignment="1">
      <alignment horizontal="center" vertical="center" shrinkToFit="1"/>
    </xf>
    <xf numFmtId="41" fontId="24" fillId="2" borderId="2" xfId="0" applyNumberFormat="1" applyFont="1" applyFill="1" applyBorder="1" applyAlignment="1">
      <alignment horizontal="center" vertical="center" shrinkToFit="1"/>
    </xf>
    <xf numFmtId="41" fontId="24" fillId="2" borderId="56" xfId="0" applyNumberFormat="1" applyFont="1" applyFill="1" applyBorder="1" applyAlignment="1">
      <alignment horizontal="center" vertical="center" shrinkToFit="1"/>
    </xf>
    <xf numFmtId="41" fontId="12" fillId="0" borderId="17" xfId="3" applyNumberFormat="1" applyFont="1" applyFill="1" applyBorder="1" applyAlignment="1" applyProtection="1">
      <alignment horizontal="center" vertical="center" shrinkToFit="1"/>
      <protection locked="0"/>
    </xf>
    <xf numFmtId="41" fontId="12" fillId="0" borderId="5" xfId="3" applyNumberFormat="1" applyFont="1" applyFill="1" applyBorder="1" applyAlignment="1" applyProtection="1">
      <alignment horizontal="center" vertical="center" shrinkToFit="1"/>
      <protection locked="0"/>
    </xf>
    <xf numFmtId="41" fontId="12" fillId="0" borderId="8" xfId="3" applyNumberFormat="1" applyFont="1" applyFill="1" applyBorder="1" applyAlignment="1" applyProtection="1">
      <alignment horizontal="center" vertical="center" shrinkToFit="1"/>
      <protection locked="0"/>
    </xf>
    <xf numFmtId="41" fontId="12" fillId="0" borderId="1" xfId="3" applyNumberFormat="1" applyFont="1" applyFill="1" applyBorder="1" applyAlignment="1" applyProtection="1">
      <alignment horizontal="center" vertical="center" shrinkToFit="1"/>
      <protection locked="0"/>
    </xf>
    <xf numFmtId="41" fontId="12" fillId="0" borderId="4" xfId="0" applyNumberFormat="1" applyFont="1" applyBorder="1" applyAlignment="1" applyProtection="1">
      <alignment horizontal="right" vertical="center" shrinkToFit="1"/>
      <protection locked="0"/>
    </xf>
    <xf numFmtId="41" fontId="24" fillId="2" borderId="56" xfId="0" applyNumberFormat="1" applyFont="1" applyFill="1" applyBorder="1" applyAlignment="1">
      <alignment horizontal="right" vertical="center" shrinkToFit="1"/>
    </xf>
    <xf numFmtId="41" fontId="12" fillId="0" borderId="2" xfId="0" applyNumberFormat="1" applyFont="1" applyBorder="1" applyAlignment="1" applyProtection="1">
      <alignment horizontal="center" vertical="center" shrinkToFit="1"/>
      <protection locked="0"/>
    </xf>
    <xf numFmtId="41" fontId="12" fillId="0" borderId="63" xfId="0" applyNumberFormat="1" applyFont="1" applyBorder="1" applyAlignment="1" applyProtection="1">
      <alignment horizontal="right" vertical="center" shrinkToFit="1"/>
      <protection locked="0"/>
    </xf>
    <xf numFmtId="0" fontId="12" fillId="0" borderId="63" xfId="0" applyFont="1" applyBorder="1" applyAlignment="1" applyProtection="1">
      <alignment horizontal="center" vertical="center" shrinkToFit="1"/>
      <protection locked="0"/>
    </xf>
    <xf numFmtId="177" fontId="12" fillId="0" borderId="62" xfId="0" applyNumberFormat="1" applyFont="1" applyBorder="1" applyAlignment="1" applyProtection="1">
      <alignment horizontal="center" vertical="center" shrinkToFit="1"/>
      <protection locked="0"/>
    </xf>
    <xf numFmtId="177" fontId="12" fillId="0" borderId="63" xfId="0" applyNumberFormat="1" applyFont="1" applyBorder="1" applyAlignment="1" applyProtection="1">
      <alignment horizontal="center" vertical="center" shrinkToFit="1"/>
      <protection locked="0"/>
    </xf>
    <xf numFmtId="177" fontId="12" fillId="0" borderId="64" xfId="0" applyNumberFormat="1" applyFont="1" applyBorder="1" applyAlignment="1" applyProtection="1">
      <alignment horizontal="center" vertical="center" shrinkToFit="1"/>
      <protection locked="0"/>
    </xf>
    <xf numFmtId="0" fontId="12" fillId="0" borderId="76" xfId="0" applyFont="1" applyBorder="1" applyAlignment="1" applyProtection="1">
      <alignment horizontal="center" vertical="center" shrinkToFit="1"/>
      <protection locked="0"/>
    </xf>
    <xf numFmtId="0" fontId="12" fillId="0" borderId="77" xfId="0" applyFont="1" applyBorder="1" applyAlignment="1" applyProtection="1">
      <alignment horizontal="center" vertical="center" shrinkToFit="1"/>
      <protection locked="0"/>
    </xf>
    <xf numFmtId="42" fontId="12" fillId="0" borderId="77" xfId="0" applyNumberFormat="1" applyFont="1" applyBorder="1" applyAlignment="1" applyProtection="1">
      <alignment vertical="center" shrinkToFit="1"/>
      <protection locked="0"/>
    </xf>
    <xf numFmtId="42" fontId="12" fillId="0" borderId="78" xfId="0" applyNumberFormat="1" applyFont="1" applyBorder="1" applyAlignment="1" applyProtection="1">
      <alignment vertical="center" shrinkToFit="1"/>
      <protection locked="0"/>
    </xf>
    <xf numFmtId="41" fontId="12" fillId="2" borderId="63" xfId="0" applyNumberFormat="1" applyFont="1" applyFill="1" applyBorder="1" applyAlignment="1">
      <alignment horizontal="right" vertical="center" shrinkToFit="1"/>
    </xf>
    <xf numFmtId="41" fontId="24" fillId="2" borderId="63" xfId="0" applyNumberFormat="1" applyFont="1" applyFill="1" applyBorder="1" applyAlignment="1">
      <alignment horizontal="right" vertical="center" shrinkToFit="1"/>
    </xf>
    <xf numFmtId="0" fontId="12" fillId="0" borderId="63" xfId="0" applyFont="1" applyBorder="1" applyAlignment="1" applyProtection="1">
      <alignment horizontal="right" vertical="center" shrinkToFit="1"/>
      <protection locked="0"/>
    </xf>
    <xf numFmtId="0" fontId="12" fillId="0" borderId="64" xfId="0" applyFont="1" applyBorder="1" applyAlignment="1" applyProtection="1">
      <alignment horizontal="right" vertical="center" shrinkToFit="1"/>
      <protection locked="0"/>
    </xf>
    <xf numFmtId="41" fontId="12" fillId="2" borderId="63" xfId="0" applyNumberFormat="1" applyFont="1" applyFill="1" applyBorder="1" applyAlignment="1">
      <alignment horizontal="center" vertical="center" shrinkToFit="1"/>
    </xf>
    <xf numFmtId="41" fontId="24" fillId="2" borderId="63" xfId="0" applyNumberFormat="1" applyFont="1" applyFill="1" applyBorder="1" applyAlignment="1">
      <alignment horizontal="center" vertical="center" shrinkToFit="1"/>
    </xf>
    <xf numFmtId="41" fontId="24" fillId="2" borderId="64" xfId="0" applyNumberFormat="1" applyFont="1" applyFill="1" applyBorder="1" applyAlignment="1">
      <alignment horizontal="center" vertical="center" shrinkToFit="1"/>
    </xf>
    <xf numFmtId="41" fontId="12" fillId="0" borderId="15" xfId="3" applyNumberFormat="1" applyFont="1" applyFill="1" applyBorder="1" applyAlignment="1" applyProtection="1">
      <alignment horizontal="center" vertical="center" shrinkToFit="1"/>
      <protection locked="0"/>
    </xf>
    <xf numFmtId="41" fontId="12" fillId="0" borderId="21" xfId="3" applyNumberFormat="1" applyFont="1" applyFill="1" applyBorder="1" applyAlignment="1" applyProtection="1">
      <alignment horizontal="center" vertical="center" shrinkToFit="1"/>
      <protection locked="0"/>
    </xf>
    <xf numFmtId="41" fontId="12" fillId="0" borderId="35" xfId="3" applyNumberFormat="1" applyFont="1" applyFill="1" applyBorder="1" applyAlignment="1" applyProtection="1">
      <alignment horizontal="center" vertical="center" shrinkToFit="1"/>
      <protection locked="0"/>
    </xf>
    <xf numFmtId="41" fontId="12" fillId="0" borderId="34" xfId="3" applyNumberFormat="1" applyFont="1" applyFill="1" applyBorder="1" applyAlignment="1" applyProtection="1">
      <alignment horizontal="center" vertical="center" shrinkToFit="1"/>
      <protection locked="0"/>
    </xf>
    <xf numFmtId="41" fontId="12" fillId="0" borderId="62" xfId="0" applyNumberFormat="1" applyFont="1" applyBorder="1" applyAlignment="1" applyProtection="1">
      <alignment horizontal="right" vertical="center" shrinkToFit="1"/>
      <protection locked="0"/>
    </xf>
    <xf numFmtId="41" fontId="24" fillId="2" borderId="64" xfId="0" applyNumberFormat="1" applyFont="1" applyFill="1" applyBorder="1" applyAlignment="1">
      <alignment horizontal="right" vertical="center" shrinkToFit="1"/>
    </xf>
    <xf numFmtId="41" fontId="12" fillId="0" borderId="63" xfId="0" applyNumberFormat="1" applyFont="1" applyBorder="1" applyAlignment="1" applyProtection="1">
      <alignment horizontal="center" vertical="center" shrinkToFit="1"/>
      <protection locked="0"/>
    </xf>
    <xf numFmtId="42" fontId="12" fillId="0" borderId="74" xfId="0" applyNumberFormat="1" applyFont="1" applyBorder="1" applyAlignment="1" applyProtection="1">
      <alignment horizontal="left" vertical="center" shrinkToFit="1"/>
      <protection locked="0"/>
    </xf>
    <xf numFmtId="42" fontId="12" fillId="0" borderId="75" xfId="0" applyNumberFormat="1" applyFont="1" applyBorder="1" applyAlignment="1" applyProtection="1">
      <alignment horizontal="left" vertical="center" shrinkToFit="1"/>
      <protection locked="0"/>
    </xf>
    <xf numFmtId="41" fontId="12" fillId="0" borderId="17" xfId="0" applyNumberFormat="1" applyFont="1" applyBorder="1" applyAlignment="1" applyProtection="1">
      <alignment vertical="center" shrinkToFit="1"/>
      <protection locked="0"/>
    </xf>
    <xf numFmtId="41" fontId="12" fillId="0" borderId="5" xfId="0" applyNumberFormat="1" applyFont="1" applyBorder="1" applyAlignment="1" applyProtection="1">
      <alignment vertical="center" shrinkToFit="1"/>
      <protection locked="0"/>
    </xf>
    <xf numFmtId="41" fontId="12" fillId="0" borderId="8" xfId="0" applyNumberFormat="1" applyFont="1" applyBorder="1" applyAlignment="1" applyProtection="1">
      <alignment vertical="center" shrinkToFit="1"/>
      <protection locked="0"/>
    </xf>
    <xf numFmtId="0" fontId="27" fillId="0" borderId="0" xfId="0" applyFont="1" applyAlignment="1">
      <alignment horizontal="left" vertical="center" wrapText="1" shrinkToFit="1"/>
    </xf>
    <xf numFmtId="0" fontId="12" fillId="0" borderId="56" xfId="0" applyFont="1" applyBorder="1" applyAlignment="1" applyProtection="1">
      <alignment horizontal="center" vertical="center" shrinkToFit="1"/>
      <protection locked="0"/>
    </xf>
    <xf numFmtId="0" fontId="12" fillId="0" borderId="27" xfId="0" applyFont="1" applyBorder="1" applyAlignment="1">
      <alignment horizontal="center" vertical="center" shrinkToFit="1"/>
    </xf>
    <xf numFmtId="0" fontId="12" fillId="0" borderId="80" xfId="0" applyFont="1" applyBorder="1" applyAlignment="1">
      <alignment horizontal="center" vertical="center" shrinkToFit="1"/>
    </xf>
    <xf numFmtId="0" fontId="12" fillId="0" borderId="81" xfId="0" applyFont="1" applyBorder="1" applyAlignment="1">
      <alignment horizontal="center" vertical="center" shrinkToFit="1"/>
    </xf>
    <xf numFmtId="0" fontId="12" fillId="0" borderId="8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60" xfId="0" applyFont="1" applyBorder="1" applyAlignment="1">
      <alignment horizontal="center" vertical="center" shrinkToFit="1"/>
    </xf>
    <xf numFmtId="0" fontId="12" fillId="0" borderId="61" xfId="0" applyFont="1" applyBorder="1" applyAlignment="1">
      <alignment horizontal="center" vertical="center" shrinkToFit="1"/>
    </xf>
    <xf numFmtId="0" fontId="12" fillId="0" borderId="4"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41" fontId="24" fillId="2" borderId="1" xfId="0" applyNumberFormat="1" applyFont="1" applyFill="1" applyBorder="1" applyAlignment="1">
      <alignment horizontal="right" vertical="center" shrinkToFit="1"/>
    </xf>
    <xf numFmtId="41" fontId="24" fillId="2" borderId="5" xfId="0" applyNumberFormat="1" applyFont="1" applyFill="1" applyBorder="1" applyAlignment="1">
      <alignment horizontal="right" vertical="center" shrinkToFit="1"/>
    </xf>
    <xf numFmtId="41" fontId="24" fillId="2" borderId="27" xfId="0" applyNumberFormat="1" applyFont="1" applyFill="1" applyBorder="1" applyAlignment="1">
      <alignment horizontal="right" vertical="center" shrinkToFit="1"/>
    </xf>
    <xf numFmtId="41" fontId="24" fillId="2" borderId="1" xfId="0" applyNumberFormat="1" applyFont="1" applyFill="1" applyBorder="1" applyAlignment="1">
      <alignment horizontal="center" vertical="center" shrinkToFit="1"/>
    </xf>
    <xf numFmtId="41" fontId="24" fillId="2" borderId="5" xfId="0" applyNumberFormat="1" applyFont="1" applyFill="1" applyBorder="1" applyAlignment="1">
      <alignment horizontal="center" vertical="center" shrinkToFit="1"/>
    </xf>
    <xf numFmtId="41" fontId="24" fillId="2" borderId="27" xfId="0" applyNumberFormat="1" applyFont="1" applyFill="1" applyBorder="1" applyAlignment="1">
      <alignment horizontal="center" vertical="center" shrinkToFit="1"/>
    </xf>
    <xf numFmtId="41" fontId="24" fillId="2" borderId="34" xfId="0" applyNumberFormat="1" applyFont="1" applyFill="1" applyBorder="1" applyAlignment="1">
      <alignment horizontal="center" vertical="center" shrinkToFit="1"/>
    </xf>
    <xf numFmtId="41" fontId="24" fillId="2" borderId="21" xfId="0" applyNumberFormat="1" applyFont="1" applyFill="1" applyBorder="1" applyAlignment="1">
      <alignment horizontal="center" vertical="center" shrinkToFit="1"/>
    </xf>
    <xf numFmtId="41" fontId="24" fillId="2" borderId="26" xfId="0" applyNumberFormat="1" applyFont="1" applyFill="1" applyBorder="1" applyAlignment="1">
      <alignment horizontal="center" vertical="center" shrinkToFit="1"/>
    </xf>
    <xf numFmtId="0" fontId="12" fillId="0" borderId="62" xfId="0" applyFont="1" applyBorder="1" applyAlignment="1" applyProtection="1">
      <alignment horizontal="center" vertical="center" shrinkToFit="1"/>
      <protection locked="0"/>
    </xf>
    <xf numFmtId="0" fontId="13" fillId="0" borderId="60" xfId="0" applyFont="1" applyBorder="1" applyAlignment="1">
      <alignment horizontal="center" vertical="center" shrinkToFit="1"/>
    </xf>
    <xf numFmtId="0" fontId="13" fillId="0" borderId="61" xfId="0" applyFont="1" applyBorder="1" applyAlignment="1">
      <alignment horizontal="center" vertical="center" shrinkToFit="1"/>
    </xf>
    <xf numFmtId="0" fontId="12" fillId="0" borderId="64" xfId="0" applyFont="1" applyBorder="1" applyAlignment="1" applyProtection="1">
      <alignment horizontal="center" vertical="center" shrinkToFit="1"/>
      <protection locked="0"/>
    </xf>
    <xf numFmtId="0" fontId="13" fillId="0" borderId="3" xfId="0" applyFont="1" applyBorder="1" applyAlignment="1">
      <alignment horizontal="center" vertical="center" shrinkToFit="1"/>
    </xf>
    <xf numFmtId="0" fontId="13" fillId="0" borderId="60" xfId="0" applyFont="1" applyBorder="1" applyAlignment="1" applyProtection="1">
      <alignment horizontal="left" vertical="center" shrinkToFit="1"/>
      <protection locked="0"/>
    </xf>
    <xf numFmtId="0" fontId="13" fillId="0" borderId="61" xfId="0" applyFont="1" applyBorder="1" applyAlignment="1" applyProtection="1">
      <alignment horizontal="left" vertical="center" shrinkToFit="1"/>
      <protection locked="0"/>
    </xf>
    <xf numFmtId="41" fontId="12" fillId="0" borderId="34" xfId="0" applyNumberFormat="1" applyFont="1" applyBorder="1" applyAlignment="1" applyProtection="1">
      <alignment horizontal="right" vertical="center" shrinkToFit="1"/>
      <protection locked="0"/>
    </xf>
    <xf numFmtId="41" fontId="12" fillId="0" borderId="21" xfId="0" applyNumberFormat="1" applyFont="1" applyBorder="1" applyAlignment="1" applyProtection="1">
      <alignment horizontal="right" vertical="center" shrinkToFit="1"/>
      <protection locked="0"/>
    </xf>
    <xf numFmtId="41" fontId="12" fillId="0" borderId="35" xfId="0" applyNumberFormat="1" applyFont="1" applyBorder="1" applyAlignment="1" applyProtection="1">
      <alignment horizontal="right" vertical="center" shrinkToFit="1"/>
      <protection locked="0"/>
    </xf>
    <xf numFmtId="41" fontId="12" fillId="2" borderId="34" xfId="0" applyNumberFormat="1" applyFont="1" applyFill="1" applyBorder="1" applyAlignment="1">
      <alignment horizontal="right" vertical="center" shrinkToFit="1"/>
    </xf>
    <xf numFmtId="41" fontId="12" fillId="2" borderId="21" xfId="0" applyNumberFormat="1" applyFont="1" applyFill="1" applyBorder="1" applyAlignment="1">
      <alignment horizontal="right" vertical="center" shrinkToFit="1"/>
    </xf>
    <xf numFmtId="41" fontId="12" fillId="2" borderId="35" xfId="0" applyNumberFormat="1" applyFont="1" applyFill="1" applyBorder="1" applyAlignment="1">
      <alignment horizontal="right" vertical="center" shrinkToFit="1"/>
    </xf>
    <xf numFmtId="41" fontId="24" fillId="2" borderId="34" xfId="0" applyNumberFormat="1" applyFont="1" applyFill="1" applyBorder="1" applyAlignment="1">
      <alignment horizontal="right" vertical="center" shrinkToFit="1"/>
    </xf>
    <xf numFmtId="41" fontId="24" fillId="2" borderId="21" xfId="0" applyNumberFormat="1" applyFont="1" applyFill="1" applyBorder="1" applyAlignment="1">
      <alignment horizontal="right" vertical="center" shrinkToFit="1"/>
    </xf>
    <xf numFmtId="41" fontId="24" fillId="2" borderId="26" xfId="0" applyNumberFormat="1" applyFont="1" applyFill="1" applyBorder="1" applyAlignment="1">
      <alignment horizontal="right" vertical="center" shrinkToFit="1"/>
    </xf>
    <xf numFmtId="41" fontId="12" fillId="0" borderId="15" xfId="0" applyNumberFormat="1" applyFont="1" applyBorder="1" applyAlignment="1" applyProtection="1">
      <alignment vertical="center" shrinkToFit="1"/>
      <protection locked="0"/>
    </xf>
    <xf numFmtId="41" fontId="12" fillId="0" borderId="21" xfId="0" applyNumberFormat="1" applyFont="1" applyBorder="1" applyAlignment="1" applyProtection="1">
      <alignment vertical="center" shrinkToFit="1"/>
      <protection locked="0"/>
    </xf>
    <xf numFmtId="41" fontId="12" fillId="0" borderId="35" xfId="0" applyNumberFormat="1" applyFont="1" applyBorder="1" applyAlignment="1" applyProtection="1">
      <alignment vertical="center" shrinkToFit="1"/>
      <protection locked="0"/>
    </xf>
    <xf numFmtId="41" fontId="12" fillId="0" borderId="34" xfId="0" applyNumberFormat="1" applyFont="1" applyBorder="1" applyAlignment="1" applyProtection="1">
      <alignment horizontal="center" vertical="center" shrinkToFit="1"/>
      <protection locked="0"/>
    </xf>
    <xf numFmtId="41" fontId="12" fillId="0" borderId="21" xfId="0" applyNumberFormat="1" applyFont="1" applyBorder="1" applyAlignment="1" applyProtection="1">
      <alignment horizontal="center" vertical="center" shrinkToFit="1"/>
      <protection locked="0"/>
    </xf>
    <xf numFmtId="41" fontId="12" fillId="0" borderId="35" xfId="0" applyNumberFormat="1" applyFont="1" applyBorder="1" applyAlignment="1" applyProtection="1">
      <alignment horizontal="center" vertical="center" shrinkToFit="1"/>
      <protection locked="0"/>
    </xf>
    <xf numFmtId="41" fontId="12" fillId="2" borderId="34" xfId="0" applyNumberFormat="1" applyFont="1" applyFill="1" applyBorder="1" applyAlignment="1">
      <alignment horizontal="center" vertical="center" shrinkToFit="1"/>
    </xf>
    <xf numFmtId="41" fontId="12" fillId="2" borderId="21" xfId="0" applyNumberFormat="1" applyFont="1" applyFill="1" applyBorder="1" applyAlignment="1">
      <alignment horizontal="center" vertical="center" shrinkToFit="1"/>
    </xf>
    <xf numFmtId="41" fontId="12" fillId="2" borderId="35" xfId="0" applyNumberFormat="1" applyFont="1" applyFill="1" applyBorder="1" applyAlignment="1">
      <alignment horizontal="center" vertical="center" shrinkToFit="1"/>
    </xf>
    <xf numFmtId="0" fontId="12" fillId="0" borderId="78" xfId="0" applyFont="1" applyBorder="1" applyAlignment="1" applyProtection="1">
      <alignment horizontal="center" vertical="center" shrinkToFit="1"/>
      <protection locked="0"/>
    </xf>
    <xf numFmtId="0" fontId="13" fillId="0" borderId="62" xfId="0" applyFont="1" applyBorder="1" applyAlignment="1">
      <alignment horizontal="center" vertical="center" shrinkToFit="1"/>
    </xf>
    <xf numFmtId="0" fontId="13" fillId="0" borderId="63" xfId="0" applyFont="1" applyBorder="1" applyAlignment="1">
      <alignment horizontal="center" vertical="center" shrinkToFit="1"/>
    </xf>
    <xf numFmtId="0" fontId="13" fillId="0" borderId="63" xfId="0" applyFont="1" applyBorder="1" applyAlignment="1" applyProtection="1">
      <alignment horizontal="center" vertical="center" shrinkToFit="1"/>
      <protection locked="0"/>
    </xf>
    <xf numFmtId="0" fontId="21" fillId="0" borderId="63" xfId="8" applyFill="1" applyBorder="1" applyAlignment="1" applyProtection="1">
      <alignment horizontal="center" vertical="center" shrinkToFit="1"/>
      <protection locked="0"/>
    </xf>
    <xf numFmtId="0" fontId="13" fillId="0" borderId="64" xfId="0" applyFont="1" applyBorder="1" applyAlignment="1" applyProtection="1">
      <alignment horizontal="center" vertical="center" shrinkToFit="1"/>
      <protection locked="0"/>
    </xf>
    <xf numFmtId="0" fontId="13" fillId="0" borderId="4"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2" xfId="0" applyFont="1" applyBorder="1" applyAlignment="1" applyProtection="1">
      <alignment horizontal="center" vertical="center" shrinkToFit="1"/>
      <protection locked="0"/>
    </xf>
    <xf numFmtId="0" fontId="21" fillId="0" borderId="2" xfId="8" applyFill="1" applyBorder="1" applyAlignment="1" applyProtection="1">
      <alignment horizontal="center" vertical="center" shrinkToFit="1"/>
      <protection locked="0"/>
    </xf>
    <xf numFmtId="0" fontId="13" fillId="0" borderId="56" xfId="0" applyFont="1" applyBorder="1" applyAlignment="1" applyProtection="1">
      <alignment horizontal="center" vertical="center" shrinkToFit="1"/>
      <protection locked="0"/>
    </xf>
    <xf numFmtId="0" fontId="13" fillId="0" borderId="65" xfId="0" applyFont="1" applyBorder="1" applyAlignment="1">
      <alignment horizontal="center" vertical="center" shrinkToFit="1"/>
    </xf>
    <xf numFmtId="0" fontId="13" fillId="0" borderId="57" xfId="0" applyFont="1" applyBorder="1" applyAlignment="1">
      <alignment horizontal="center" vertical="center" shrinkToFit="1"/>
    </xf>
    <xf numFmtId="0" fontId="13" fillId="0" borderId="57" xfId="0" applyFont="1" applyBorder="1" applyAlignment="1" applyProtection="1">
      <alignment horizontal="left" vertical="center" shrinkToFit="1"/>
      <protection locked="0"/>
    </xf>
    <xf numFmtId="0" fontId="13" fillId="0" borderId="66" xfId="0" applyFont="1" applyBorder="1" applyAlignment="1" applyProtection="1">
      <alignment horizontal="left" vertical="center" shrinkToFit="1"/>
      <protection locked="0"/>
    </xf>
    <xf numFmtId="0" fontId="13" fillId="0" borderId="58" xfId="0" applyFont="1" applyBorder="1" applyAlignment="1">
      <alignment horizontal="center" vertical="center" shrinkToFit="1"/>
    </xf>
    <xf numFmtId="0" fontId="13" fillId="0" borderId="59" xfId="0" applyFont="1" applyBorder="1" applyAlignment="1">
      <alignment horizontal="center" vertical="center" shrinkToFit="1"/>
    </xf>
    <xf numFmtId="0" fontId="25" fillId="0" borderId="63" xfId="8" applyFont="1" applyFill="1" applyBorder="1" applyAlignment="1" applyProtection="1">
      <alignment horizontal="center" vertical="center" shrinkToFit="1"/>
      <protection locked="0"/>
    </xf>
    <xf numFmtId="0" fontId="25" fillId="0" borderId="2" xfId="8" applyFont="1" applyFill="1" applyBorder="1" applyAlignment="1" applyProtection="1">
      <alignment horizontal="center" vertical="center" shrinkToFit="1"/>
      <protection locked="0"/>
    </xf>
    <xf numFmtId="41" fontId="9" fillId="0" borderId="10" xfId="0" applyNumberFormat="1" applyFont="1" applyBorder="1" applyAlignment="1">
      <alignment horizontal="center" vertical="center"/>
    </xf>
    <xf numFmtId="41" fontId="9" fillId="0" borderId="15" xfId="0" applyNumberFormat="1" applyFont="1" applyBorder="1" applyAlignment="1">
      <alignment horizontal="left" vertical="center"/>
    </xf>
    <xf numFmtId="41" fontId="9" fillId="0" borderId="21" xfId="0" applyNumberFormat="1" applyFont="1" applyBorder="1" applyAlignment="1">
      <alignment horizontal="left" vertical="center"/>
    </xf>
    <xf numFmtId="41" fontId="9" fillId="0" borderId="35" xfId="0" applyNumberFormat="1" applyFont="1" applyBorder="1" applyAlignment="1">
      <alignment horizontal="left" vertical="center"/>
    </xf>
    <xf numFmtId="0" fontId="10" fillId="0" borderId="83" xfId="0" applyFont="1" applyBorder="1" applyAlignment="1">
      <alignment horizontal="center" vertical="center" shrinkToFit="1"/>
    </xf>
    <xf numFmtId="0" fontId="9" fillId="0" borderId="83" xfId="0" applyFont="1" applyBorder="1" applyAlignment="1">
      <alignment horizontal="center" vertical="center"/>
    </xf>
    <xf numFmtId="0" fontId="9" fillId="0" borderId="83" xfId="0" applyFont="1" applyBorder="1" applyAlignment="1">
      <alignment horizontal="center" vertical="center" shrinkToFit="1"/>
    </xf>
    <xf numFmtId="0" fontId="9" fillId="0" borderId="15" xfId="0" applyFont="1" applyBorder="1" applyAlignment="1">
      <alignment horizontal="center" vertical="center"/>
    </xf>
    <xf numFmtId="0" fontId="9" fillId="0" borderId="21" xfId="0" applyFont="1" applyBorder="1" applyAlignment="1">
      <alignment horizontal="center" vertical="center"/>
    </xf>
    <xf numFmtId="0" fontId="9" fillId="0" borderId="35" xfId="0" applyFont="1" applyBorder="1" applyAlignment="1">
      <alignment horizontal="center" vertical="center"/>
    </xf>
    <xf numFmtId="41" fontId="9" fillId="0" borderId="21" xfId="0" applyNumberFormat="1" applyFont="1" applyBorder="1" applyAlignment="1">
      <alignment horizontal="right" vertical="center"/>
    </xf>
    <xf numFmtId="41" fontId="9" fillId="0" borderId="26" xfId="0" applyNumberFormat="1" applyFont="1" applyBorder="1" applyAlignment="1">
      <alignment horizontal="right" vertical="center"/>
    </xf>
    <xf numFmtId="0" fontId="28" fillId="0" borderId="0" xfId="0" applyFont="1" applyAlignment="1">
      <alignment horizontal="left" vertical="center" wrapText="1" shrinkToFit="1"/>
    </xf>
    <xf numFmtId="0" fontId="10" fillId="0" borderId="0" xfId="0" applyFont="1" applyAlignment="1">
      <alignment vertical="center"/>
    </xf>
    <xf numFmtId="0" fontId="10" fillId="0" borderId="29" xfId="0" applyFont="1" applyBorder="1" applyAlignment="1">
      <alignment vertical="center"/>
    </xf>
  </cellXfs>
  <cellStyles count="11">
    <cellStyle name="ハイパーリンク" xfId="8" builtinId="8"/>
    <cellStyle name="桁区切り" xfId="2" builtinId="6"/>
    <cellStyle name="通貨" xfId="3" builtinId="7"/>
    <cellStyle name="通貨 2" xfId="9" xr:uid="{55EB719F-886E-4CFB-A36F-9215C52AD058}"/>
    <cellStyle name="標準" xfId="0" builtinId="0"/>
    <cellStyle name="標準 2" xfId="5" xr:uid="{00000000-0005-0000-0000-000004000000}"/>
    <cellStyle name="標準 2 2" xfId="10" xr:uid="{81E826B6-4F2C-4483-B66C-3506F3DF24A5}"/>
    <cellStyle name="標準 3" xfId="1" xr:uid="{00000000-0005-0000-0000-000005000000}"/>
    <cellStyle name="標準 3 2" xfId="4" xr:uid="{00000000-0005-0000-0000-000006000000}"/>
    <cellStyle name="標準 4" xfId="6" xr:uid="{00000000-0005-0000-0000-000007000000}"/>
    <cellStyle name="標準 5" xfId="7" xr:uid="{00000000-0005-0000-0000-000008000000}"/>
  </cellStyles>
  <dxfs count="3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jidousya@kuruma.co.jp" TargetMode="External"/><Relationship Id="rId1" Type="http://schemas.openxmlformats.org/officeDocument/2006/relationships/hyperlink" Target="mailto:jidousya@kuruma.co.j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U154"/>
  <sheetViews>
    <sheetView showZeros="0" view="pageBreakPreview" zoomScaleNormal="100" zoomScaleSheetLayoutView="100" workbookViewId="0">
      <pane ySplit="5" topLeftCell="A42" activePane="bottomLeft" state="frozen"/>
      <selection pane="bottomLeft" activeCell="T30" sqref="T30"/>
      <selection activeCell="BE15" sqref="BE15:BH15"/>
    </sheetView>
  </sheetViews>
  <sheetFormatPr defaultColWidth="2.5" defaultRowHeight="15.75"/>
  <cols>
    <col min="1" max="1" width="2.5" style="10"/>
    <col min="2" max="3" width="2.5" style="10" customWidth="1"/>
    <col min="4" max="21" width="2.5" style="10"/>
    <col min="22" max="22" width="2.5" style="10" customWidth="1"/>
    <col min="23" max="26" width="2.5" style="10"/>
    <col min="27" max="27" width="2.5" style="10" customWidth="1"/>
    <col min="28" max="29" width="2.5" style="10"/>
    <col min="30" max="30" width="2.5" style="10" customWidth="1"/>
    <col min="31" max="31" width="9.25" style="10" customWidth="1"/>
    <col min="32" max="32" width="2.5" style="10"/>
    <col min="33" max="33" width="9.25" style="10" customWidth="1"/>
    <col min="34" max="16384" width="2.5" style="10"/>
  </cols>
  <sheetData>
    <row r="1" spans="1:47">
      <c r="A1" s="293" t="s">
        <v>0</v>
      </c>
      <c r="B1" s="293"/>
      <c r="C1" s="293"/>
      <c r="D1" s="293"/>
      <c r="E1" s="60"/>
      <c r="AI1" s="294" t="e">
        <f>#REF!</f>
        <v>#REF!</v>
      </c>
      <c r="AJ1" s="294"/>
      <c r="AK1" s="294"/>
      <c r="AL1" s="294"/>
      <c r="AM1" s="294"/>
      <c r="AN1" s="294"/>
      <c r="AO1" s="294"/>
      <c r="AP1" s="294"/>
      <c r="AQ1" s="294"/>
      <c r="AR1" s="294"/>
      <c r="AS1" s="294"/>
      <c r="AT1" s="294"/>
      <c r="AU1" s="294"/>
    </row>
    <row r="2" spans="1:47">
      <c r="A2" s="295" t="s">
        <v>1</v>
      </c>
      <c r="B2" s="295"/>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c r="AO2" s="295"/>
      <c r="AP2" s="295"/>
      <c r="AQ2" s="295"/>
      <c r="AR2" s="295"/>
      <c r="AS2" s="295"/>
      <c r="AT2" s="295"/>
      <c r="AU2" s="295"/>
    </row>
    <row r="3" spans="1:47" ht="16.5" thickBot="1">
      <c r="A3" s="10" t="s">
        <v>2</v>
      </c>
    </row>
    <row r="4" spans="1:47">
      <c r="B4" s="173" t="s">
        <v>3</v>
      </c>
      <c r="C4" s="174"/>
      <c r="D4" s="174"/>
      <c r="E4" s="174"/>
      <c r="F4" s="174"/>
      <c r="G4" s="174"/>
      <c r="H4" s="174"/>
      <c r="I4" s="174"/>
      <c r="J4" s="174"/>
      <c r="K4" s="174"/>
      <c r="L4" s="174"/>
      <c r="M4" s="174"/>
      <c r="N4" s="174"/>
      <c r="O4" s="174"/>
      <c r="P4" s="174"/>
      <c r="Q4" s="174"/>
      <c r="R4" s="174"/>
      <c r="S4" s="174"/>
      <c r="T4" s="174"/>
      <c r="U4" s="174"/>
      <c r="V4" s="296"/>
      <c r="W4" s="159" t="s">
        <v>4</v>
      </c>
      <c r="X4" s="156"/>
      <c r="Y4" s="156"/>
      <c r="Z4" s="156"/>
      <c r="AA4" s="156"/>
      <c r="AB4" s="156"/>
      <c r="AC4" s="156"/>
      <c r="AD4" s="156"/>
      <c r="AE4" s="159" t="s">
        <v>5</v>
      </c>
      <c r="AF4" s="156"/>
      <c r="AG4" s="297"/>
      <c r="AH4" s="159" t="s">
        <v>6</v>
      </c>
      <c r="AI4" s="156"/>
      <c r="AJ4" s="156"/>
      <c r="AK4" s="156"/>
      <c r="AL4" s="156"/>
      <c r="AM4" s="156"/>
      <c r="AN4" s="156"/>
      <c r="AO4" s="156"/>
      <c r="AP4" s="156"/>
      <c r="AQ4" s="156"/>
      <c r="AR4" s="156"/>
      <c r="AS4" s="156"/>
      <c r="AT4" s="156"/>
      <c r="AU4" s="160"/>
    </row>
    <row r="5" spans="1:47">
      <c r="B5" s="302" t="s">
        <v>7</v>
      </c>
      <c r="C5" s="299"/>
      <c r="D5" s="299"/>
      <c r="E5" s="299"/>
      <c r="F5" s="299"/>
      <c r="G5" s="299"/>
      <c r="H5" s="299"/>
      <c r="I5" s="299"/>
      <c r="J5" s="299"/>
      <c r="K5" s="300"/>
      <c r="L5" s="298" t="s">
        <v>8</v>
      </c>
      <c r="M5" s="299"/>
      <c r="N5" s="299"/>
      <c r="O5" s="300"/>
      <c r="P5" s="298" t="s">
        <v>9</v>
      </c>
      <c r="Q5" s="299"/>
      <c r="R5" s="299"/>
      <c r="S5" s="299"/>
      <c r="T5" s="299"/>
      <c r="U5" s="299"/>
      <c r="V5" s="300"/>
      <c r="W5" s="279" t="s">
        <v>10</v>
      </c>
      <c r="X5" s="280"/>
      <c r="Y5" s="280"/>
      <c r="Z5" s="281"/>
      <c r="AA5" s="183" t="s">
        <v>11</v>
      </c>
      <c r="AB5" s="146"/>
      <c r="AC5" s="146"/>
      <c r="AD5" s="178"/>
      <c r="AE5" s="298"/>
      <c r="AF5" s="299"/>
      <c r="AG5" s="300"/>
      <c r="AH5" s="298"/>
      <c r="AI5" s="299"/>
      <c r="AJ5" s="299"/>
      <c r="AK5" s="299"/>
      <c r="AL5" s="299"/>
      <c r="AM5" s="299"/>
      <c r="AN5" s="299"/>
      <c r="AO5" s="299"/>
      <c r="AP5" s="299"/>
      <c r="AQ5" s="299"/>
      <c r="AR5" s="299"/>
      <c r="AS5" s="299"/>
      <c r="AT5" s="299"/>
      <c r="AU5" s="301"/>
    </row>
    <row r="6" spans="1:47">
      <c r="B6" s="282" t="s">
        <v>12</v>
      </c>
      <c r="C6" s="283"/>
      <c r="D6" s="283"/>
      <c r="E6" s="283"/>
      <c r="F6" s="283"/>
      <c r="G6" s="283"/>
      <c r="H6" s="283"/>
      <c r="I6" s="283"/>
      <c r="J6" s="283"/>
      <c r="K6" s="284"/>
      <c r="L6" s="285"/>
      <c r="M6" s="286"/>
      <c r="N6" s="286"/>
      <c r="O6" s="287"/>
      <c r="P6" s="288"/>
      <c r="Q6" s="289"/>
      <c r="R6" s="289"/>
      <c r="S6" s="289"/>
      <c r="U6" s="238"/>
      <c r="V6" s="266"/>
      <c r="W6" s="290" t="e">
        <f>SUM(W7:Z11)</f>
        <v>#REF!</v>
      </c>
      <c r="X6" s="291"/>
      <c r="Y6" s="291"/>
      <c r="Z6" s="292"/>
      <c r="AA6" s="11"/>
      <c r="AB6" s="12"/>
      <c r="AC6" s="12"/>
      <c r="AD6" s="13"/>
      <c r="AE6" s="34"/>
      <c r="AF6" s="12"/>
      <c r="AG6" s="54" t="e">
        <f>IF(ISNA(VLOOKUP(B6,#REF!,47,FALSE)),"",VLOOKUP(B6,#REF!,47,FALSE))</f>
        <v>#REF!</v>
      </c>
      <c r="AH6" s="276"/>
      <c r="AI6" s="277"/>
      <c r="AJ6" s="277"/>
      <c r="AK6" s="277"/>
      <c r="AL6" s="277"/>
      <c r="AM6" s="277"/>
      <c r="AN6" s="277"/>
      <c r="AO6" s="277"/>
      <c r="AP6" s="277"/>
      <c r="AQ6" s="277"/>
      <c r="AR6" s="277"/>
      <c r="AS6" s="277"/>
      <c r="AT6" s="277"/>
      <c r="AU6" s="278"/>
    </row>
    <row r="7" spans="1:47">
      <c r="B7" s="14"/>
      <c r="C7" s="124" t="e">
        <f>IF(#REF!="","",#REF!)</f>
        <v>#REF!</v>
      </c>
      <c r="D7" s="124"/>
      <c r="E7" s="124"/>
      <c r="F7" s="124"/>
      <c r="G7" s="124"/>
      <c r="H7" s="124"/>
      <c r="I7" s="124"/>
      <c r="J7" s="124"/>
      <c r="K7" s="125"/>
      <c r="L7" s="126" t="e">
        <f>IF(#REF!="","",#REF!)</f>
        <v>#REF!</v>
      </c>
      <c r="M7" s="127"/>
      <c r="N7" s="127"/>
      <c r="O7" s="128"/>
      <c r="P7" s="129" t="e">
        <f>IF(#REF!="","",#REF!)</f>
        <v>#REF!</v>
      </c>
      <c r="Q7" s="130"/>
      <c r="R7" s="130"/>
      <c r="S7" s="130"/>
      <c r="T7" s="23" t="e">
        <f>IF(P7="","","－")</f>
        <v>#REF!</v>
      </c>
      <c r="U7" s="130" t="e">
        <f>IF(#REF!="","",#REF!)</f>
        <v>#REF!</v>
      </c>
      <c r="V7" s="133"/>
      <c r="W7" s="129" t="e">
        <f>IF(#REF!="","",#REF!)</f>
        <v>#REF!</v>
      </c>
      <c r="X7" s="130"/>
      <c r="Y7" s="130"/>
      <c r="Z7" s="133"/>
      <c r="AA7" s="134" t="e">
        <f>U7</f>
        <v>#REF!</v>
      </c>
      <c r="AB7" s="135"/>
      <c r="AC7" s="135"/>
      <c r="AD7" s="136"/>
      <c r="AE7" s="101" t="e">
        <f>IF(#REF!="","",#REF!)</f>
        <v>#REF!</v>
      </c>
      <c r="AF7" s="51" t="e">
        <f>IF(#REF!="","","～")</f>
        <v>#REF!</v>
      </c>
      <c r="AG7" s="102" t="e">
        <f>IF(AE7="","","令和6年3月")</f>
        <v>#REF!</v>
      </c>
      <c r="AH7" s="122" t="e">
        <f>CONCATENATE("対象月数 ： ",#REF!)</f>
        <v>#REF!</v>
      </c>
      <c r="AI7" s="122"/>
      <c r="AJ7" s="122"/>
      <c r="AK7" s="122"/>
      <c r="AL7" s="122"/>
      <c r="AM7" s="122"/>
      <c r="AN7" s="122"/>
      <c r="AO7" s="122"/>
      <c r="AP7" s="122"/>
      <c r="AQ7" s="122"/>
      <c r="AR7" s="122"/>
      <c r="AS7" s="122"/>
      <c r="AT7" s="122"/>
      <c r="AU7" s="123"/>
    </row>
    <row r="8" spans="1:47">
      <c r="B8" s="14"/>
      <c r="C8" s="124" t="e">
        <f>IF(#REF!="","",#REF!)</f>
        <v>#REF!</v>
      </c>
      <c r="D8" s="124"/>
      <c r="E8" s="124"/>
      <c r="F8" s="124"/>
      <c r="G8" s="124"/>
      <c r="H8" s="124"/>
      <c r="I8" s="124"/>
      <c r="J8" s="124"/>
      <c r="K8" s="125"/>
      <c r="L8" s="126" t="e">
        <f>IF(#REF!="","",#REF!)</f>
        <v>#REF!</v>
      </c>
      <c r="M8" s="127"/>
      <c r="N8" s="127"/>
      <c r="O8" s="128"/>
      <c r="P8" s="129" t="e">
        <f>IF(#REF!="","",#REF!)</f>
        <v>#REF!</v>
      </c>
      <c r="Q8" s="130"/>
      <c r="R8" s="130"/>
      <c r="S8" s="130"/>
      <c r="T8" s="23" t="e">
        <f t="shared" ref="T8:T11" si="0">IF(P8="","","－")</f>
        <v>#REF!</v>
      </c>
      <c r="U8" s="130" t="e">
        <f>IF(#REF!="","",#REF!)</f>
        <v>#REF!</v>
      </c>
      <c r="V8" s="133"/>
      <c r="W8" s="129" t="e">
        <f>IF(#REF!="","",#REF!)</f>
        <v>#REF!</v>
      </c>
      <c r="X8" s="130"/>
      <c r="Y8" s="130"/>
      <c r="Z8" s="133"/>
      <c r="AA8" s="134" t="e">
        <f t="shared" ref="AA8:AA11" si="1">U8</f>
        <v>#REF!</v>
      </c>
      <c r="AB8" s="135"/>
      <c r="AC8" s="135"/>
      <c r="AD8" s="136"/>
      <c r="AE8" s="101" t="e">
        <f>IF(#REF!="","",#REF!)</f>
        <v>#REF!</v>
      </c>
      <c r="AF8" s="51" t="e">
        <f>IF(#REF!="","","～")</f>
        <v>#REF!</v>
      </c>
      <c r="AG8" s="102" t="e">
        <f t="shared" ref="AG8:AG11" si="2">IF(AE8="","","令和6年3月")</f>
        <v>#REF!</v>
      </c>
      <c r="AH8" s="122" t="e">
        <f>CONCATENATE("対象月数 ： ",#REF!)</f>
        <v>#REF!</v>
      </c>
      <c r="AI8" s="122"/>
      <c r="AJ8" s="122"/>
      <c r="AK8" s="122"/>
      <c r="AL8" s="122"/>
      <c r="AM8" s="122"/>
      <c r="AN8" s="122"/>
      <c r="AO8" s="122"/>
      <c r="AP8" s="122"/>
      <c r="AQ8" s="122"/>
      <c r="AR8" s="122"/>
      <c r="AS8" s="122"/>
      <c r="AT8" s="122"/>
      <c r="AU8" s="123"/>
    </row>
    <row r="9" spans="1:47">
      <c r="B9" s="14"/>
      <c r="C9" s="124" t="e">
        <f>IF(#REF!="","",#REF!)</f>
        <v>#REF!</v>
      </c>
      <c r="D9" s="124"/>
      <c r="E9" s="124"/>
      <c r="F9" s="124"/>
      <c r="G9" s="124"/>
      <c r="H9" s="124"/>
      <c r="I9" s="124"/>
      <c r="J9" s="124"/>
      <c r="K9" s="125"/>
      <c r="L9" s="126" t="e">
        <f>IF(#REF!="","",#REF!)</f>
        <v>#REF!</v>
      </c>
      <c r="M9" s="127"/>
      <c r="N9" s="127"/>
      <c r="O9" s="128"/>
      <c r="P9" s="129" t="e">
        <f>IF(#REF!="","",#REF!)</f>
        <v>#REF!</v>
      </c>
      <c r="Q9" s="130"/>
      <c r="R9" s="130"/>
      <c r="S9" s="130"/>
      <c r="T9" s="23" t="e">
        <f t="shared" si="0"/>
        <v>#REF!</v>
      </c>
      <c r="U9" s="130" t="e">
        <f>IF(#REF!="","",#REF!)</f>
        <v>#REF!</v>
      </c>
      <c r="V9" s="133"/>
      <c r="W9" s="129" t="e">
        <f>IF(#REF!="","",#REF!)</f>
        <v>#REF!</v>
      </c>
      <c r="X9" s="130"/>
      <c r="Y9" s="130"/>
      <c r="Z9" s="133"/>
      <c r="AA9" s="134" t="e">
        <f t="shared" si="1"/>
        <v>#REF!</v>
      </c>
      <c r="AB9" s="135"/>
      <c r="AC9" s="135"/>
      <c r="AD9" s="136"/>
      <c r="AE9" s="101" t="e">
        <f>IF(#REF!="","",#REF!)</f>
        <v>#REF!</v>
      </c>
      <c r="AF9" s="51" t="e">
        <f>IF(#REF!="","","～")</f>
        <v>#REF!</v>
      </c>
      <c r="AG9" s="102" t="e">
        <f t="shared" si="2"/>
        <v>#REF!</v>
      </c>
      <c r="AH9" s="122" t="e">
        <f>CONCATENATE("対象月数 ： ",#REF!)</f>
        <v>#REF!</v>
      </c>
      <c r="AI9" s="122"/>
      <c r="AJ9" s="122"/>
      <c r="AK9" s="122"/>
      <c r="AL9" s="122"/>
      <c r="AM9" s="122"/>
      <c r="AN9" s="122"/>
      <c r="AO9" s="122"/>
      <c r="AP9" s="122"/>
      <c r="AQ9" s="122"/>
      <c r="AR9" s="122"/>
      <c r="AS9" s="122"/>
      <c r="AT9" s="122"/>
      <c r="AU9" s="123"/>
    </row>
    <row r="10" spans="1:47">
      <c r="B10" s="14"/>
      <c r="C10" s="124" t="e">
        <f>IF(#REF!="","",#REF!)</f>
        <v>#REF!</v>
      </c>
      <c r="D10" s="124"/>
      <c r="E10" s="124"/>
      <c r="F10" s="124"/>
      <c r="G10" s="124"/>
      <c r="H10" s="124"/>
      <c r="I10" s="124"/>
      <c r="J10" s="124"/>
      <c r="K10" s="125"/>
      <c r="L10" s="126" t="e">
        <f>IF(#REF!="","",#REF!)</f>
        <v>#REF!</v>
      </c>
      <c r="M10" s="127"/>
      <c r="N10" s="127"/>
      <c r="O10" s="128"/>
      <c r="P10" s="129" t="e">
        <f>IF(#REF!="","",#REF!)</f>
        <v>#REF!</v>
      </c>
      <c r="Q10" s="130"/>
      <c r="R10" s="130"/>
      <c r="S10" s="130"/>
      <c r="T10" s="23" t="e">
        <f t="shared" si="0"/>
        <v>#REF!</v>
      </c>
      <c r="U10" s="130" t="e">
        <f>IF(#REF!="","",#REF!)</f>
        <v>#REF!</v>
      </c>
      <c r="V10" s="133"/>
      <c r="W10" s="129" t="e">
        <f>IF(#REF!="","",#REF!)</f>
        <v>#REF!</v>
      </c>
      <c r="X10" s="130"/>
      <c r="Y10" s="130"/>
      <c r="Z10" s="133"/>
      <c r="AA10" s="134" t="e">
        <f t="shared" si="1"/>
        <v>#REF!</v>
      </c>
      <c r="AB10" s="135"/>
      <c r="AC10" s="135"/>
      <c r="AD10" s="136"/>
      <c r="AE10" s="101" t="e">
        <f>IF(#REF!="","",#REF!)</f>
        <v>#REF!</v>
      </c>
      <c r="AF10" s="51" t="e">
        <f>IF(#REF!="","","～")</f>
        <v>#REF!</v>
      </c>
      <c r="AG10" s="102" t="e">
        <f t="shared" si="2"/>
        <v>#REF!</v>
      </c>
      <c r="AH10" s="122" t="e">
        <f>CONCATENATE("対象月数 ： ",#REF!)</f>
        <v>#REF!</v>
      </c>
      <c r="AI10" s="122"/>
      <c r="AJ10" s="122"/>
      <c r="AK10" s="122"/>
      <c r="AL10" s="122"/>
      <c r="AM10" s="122"/>
      <c r="AN10" s="122"/>
      <c r="AO10" s="122"/>
      <c r="AP10" s="122"/>
      <c r="AQ10" s="122"/>
      <c r="AR10" s="122"/>
      <c r="AS10" s="122"/>
      <c r="AT10" s="122"/>
      <c r="AU10" s="123"/>
    </row>
    <row r="11" spans="1:47">
      <c r="B11" s="14"/>
      <c r="C11" s="124" t="e">
        <f>IF(#REF!="","",#REF!)</f>
        <v>#REF!</v>
      </c>
      <c r="D11" s="124"/>
      <c r="E11" s="124"/>
      <c r="F11" s="124"/>
      <c r="G11" s="124"/>
      <c r="H11" s="124"/>
      <c r="I11" s="124"/>
      <c r="J11" s="124"/>
      <c r="K11" s="125"/>
      <c r="L11" s="126" t="e">
        <f>IF(#REF!="","",#REF!)</f>
        <v>#REF!</v>
      </c>
      <c r="M11" s="127"/>
      <c r="N11" s="127"/>
      <c r="O11" s="128"/>
      <c r="P11" s="129" t="e">
        <f>IF(#REF!="","",#REF!)</f>
        <v>#REF!</v>
      </c>
      <c r="Q11" s="130"/>
      <c r="R11" s="130"/>
      <c r="S11" s="130"/>
      <c r="T11" s="23" t="e">
        <f t="shared" si="0"/>
        <v>#REF!</v>
      </c>
      <c r="U11" s="130" t="e">
        <f>IF(#REF!="","",#REF!)</f>
        <v>#REF!</v>
      </c>
      <c r="V11" s="133"/>
      <c r="W11" s="129" t="e">
        <f>IF(#REF!="","",#REF!)</f>
        <v>#REF!</v>
      </c>
      <c r="X11" s="130"/>
      <c r="Y11" s="130"/>
      <c r="Z11" s="133"/>
      <c r="AA11" s="134" t="e">
        <f t="shared" si="1"/>
        <v>#REF!</v>
      </c>
      <c r="AB11" s="135"/>
      <c r="AC11" s="135"/>
      <c r="AD11" s="136"/>
      <c r="AE11" s="101" t="e">
        <f>IF(#REF!="","",#REF!)</f>
        <v>#REF!</v>
      </c>
      <c r="AF11" s="51" t="e">
        <f>IF(#REF!="","","～")</f>
        <v>#REF!</v>
      </c>
      <c r="AG11" s="102" t="e">
        <f t="shared" si="2"/>
        <v>#REF!</v>
      </c>
      <c r="AH11" s="122" t="e">
        <f>CONCATENATE("対象月数 ： ",#REF!)</f>
        <v>#REF!</v>
      </c>
      <c r="AI11" s="122"/>
      <c r="AJ11" s="122"/>
      <c r="AK11" s="122"/>
      <c r="AL11" s="122"/>
      <c r="AM11" s="122"/>
      <c r="AN11" s="122"/>
      <c r="AO11" s="122"/>
      <c r="AP11" s="122"/>
      <c r="AQ11" s="122"/>
      <c r="AR11" s="122"/>
      <c r="AS11" s="122"/>
      <c r="AT11" s="122"/>
      <c r="AU11" s="123"/>
    </row>
    <row r="12" spans="1:47">
      <c r="B12" s="14"/>
      <c r="C12" s="1"/>
      <c r="D12" s="1"/>
      <c r="E12" s="1"/>
      <c r="F12" s="1"/>
      <c r="G12" s="1"/>
      <c r="H12" s="1"/>
      <c r="I12" s="1"/>
      <c r="J12" s="1"/>
      <c r="K12" s="18"/>
      <c r="L12" s="19"/>
      <c r="M12" s="2"/>
      <c r="N12" s="2"/>
      <c r="O12" s="20"/>
      <c r="P12" s="21"/>
      <c r="Q12" s="22"/>
      <c r="R12" s="22"/>
      <c r="S12" s="22"/>
      <c r="T12" s="23"/>
      <c r="U12" s="24"/>
      <c r="V12" s="25"/>
      <c r="W12" s="21"/>
      <c r="X12" s="22"/>
      <c r="Y12" s="22"/>
      <c r="Z12" s="26"/>
      <c r="AA12" s="27"/>
      <c r="AD12" s="28"/>
      <c r="AE12" s="34"/>
      <c r="AF12" s="51"/>
      <c r="AG12" s="17"/>
      <c r="AH12" s="29"/>
      <c r="AI12" s="30"/>
      <c r="AJ12" s="30"/>
      <c r="AK12" s="30"/>
      <c r="AL12" s="30"/>
      <c r="AM12" s="30"/>
      <c r="AN12" s="30"/>
      <c r="AO12" s="30"/>
      <c r="AP12" s="30"/>
      <c r="AQ12" s="30"/>
      <c r="AR12" s="30"/>
      <c r="AS12" s="30"/>
      <c r="AT12" s="30"/>
      <c r="AU12" s="31"/>
    </row>
    <row r="13" spans="1:47">
      <c r="B13" s="14" t="s">
        <v>13</v>
      </c>
      <c r="C13" s="1"/>
      <c r="D13" s="1"/>
      <c r="E13" s="1"/>
      <c r="F13" s="1"/>
      <c r="G13" s="1"/>
      <c r="H13" s="1"/>
      <c r="I13" s="1"/>
      <c r="J13" s="1"/>
      <c r="K13" s="18"/>
      <c r="L13" s="19"/>
      <c r="M13" s="2"/>
      <c r="N13" s="2"/>
      <c r="O13" s="20"/>
      <c r="P13" s="21"/>
      <c r="Q13" s="22"/>
      <c r="R13" s="22"/>
      <c r="S13" s="22"/>
      <c r="T13" s="23"/>
      <c r="U13" s="24"/>
      <c r="V13" s="25"/>
      <c r="W13" s="269" t="e">
        <f>SUM(W14:Z16)</f>
        <v>#REF!</v>
      </c>
      <c r="X13" s="270"/>
      <c r="Y13" s="270"/>
      <c r="Z13" s="271"/>
      <c r="AA13" s="27"/>
      <c r="AD13" s="28"/>
      <c r="AE13" s="16"/>
      <c r="AF13" s="55"/>
      <c r="AG13" s="15"/>
      <c r="AH13" s="29"/>
      <c r="AI13" s="30"/>
      <c r="AJ13" s="30"/>
      <c r="AK13" s="30"/>
      <c r="AL13" s="30"/>
      <c r="AM13" s="30"/>
      <c r="AN13" s="30"/>
      <c r="AO13" s="30"/>
      <c r="AP13" s="30"/>
      <c r="AQ13" s="30"/>
      <c r="AR13" s="30"/>
      <c r="AS13" s="30"/>
      <c r="AT13" s="30"/>
      <c r="AU13" s="31"/>
    </row>
    <row r="14" spans="1:47">
      <c r="B14" s="14"/>
      <c r="C14" s="272" t="e">
        <f>IF(#REF!="","",#REF!)</f>
        <v>#REF!</v>
      </c>
      <c r="D14" s="272"/>
      <c r="E14" s="272"/>
      <c r="F14" s="272"/>
      <c r="G14" s="272"/>
      <c r="H14" s="272"/>
      <c r="I14" s="272"/>
      <c r="J14" s="272"/>
      <c r="K14" s="273"/>
      <c r="L14" s="126" t="e">
        <f>IF(#REF!="","",#REF!)</f>
        <v>#REF!</v>
      </c>
      <c r="M14" s="127"/>
      <c r="N14" s="127"/>
      <c r="O14" s="128"/>
      <c r="P14" s="129" t="e">
        <f>IF(#REF!="","",#REF!)</f>
        <v>#REF!</v>
      </c>
      <c r="Q14" s="130"/>
      <c r="R14" s="130"/>
      <c r="S14" s="130"/>
      <c r="T14" s="23" t="e">
        <f>IF(P14="","","×")</f>
        <v>#REF!</v>
      </c>
      <c r="U14" s="274" t="e">
        <f>IF(#REF!="","",#REF!)</f>
        <v>#REF!</v>
      </c>
      <c r="V14" s="275"/>
      <c r="W14" s="129" t="e">
        <f>IF($T$14="","",L14)</f>
        <v>#REF!</v>
      </c>
      <c r="X14" s="130"/>
      <c r="Y14" s="130"/>
      <c r="Z14" s="133"/>
      <c r="AA14" s="267"/>
      <c r="AB14" s="188"/>
      <c r="AC14" s="188"/>
      <c r="AD14" s="268"/>
      <c r="AE14" s="137" t="e">
        <f>IF(#REF!="","",#REF!)</f>
        <v>#REF!</v>
      </c>
      <c r="AF14" s="138"/>
      <c r="AG14" s="139"/>
      <c r="AH14" s="263" t="e">
        <f>IF(#REF!="","",#REF!)</f>
        <v>#REF!</v>
      </c>
      <c r="AI14" s="264"/>
      <c r="AJ14" s="264"/>
      <c r="AK14" s="264"/>
      <c r="AL14" s="264"/>
      <c r="AM14" s="264" t="e">
        <f>IF(#REF!="","",#REF!)</f>
        <v>#REF!</v>
      </c>
      <c r="AN14" s="264"/>
      <c r="AO14" s="264"/>
      <c r="AP14" s="264"/>
      <c r="AQ14" s="264"/>
      <c r="AR14" s="264"/>
      <c r="AS14" s="264"/>
      <c r="AT14" s="264"/>
      <c r="AU14" s="265"/>
    </row>
    <row r="15" spans="1:47">
      <c r="B15" s="14"/>
      <c r="C15" s="272" t="e">
        <f>IF(#REF!="","",#REF!)</f>
        <v>#REF!</v>
      </c>
      <c r="D15" s="272"/>
      <c r="E15" s="272"/>
      <c r="F15" s="272"/>
      <c r="G15" s="272"/>
      <c r="H15" s="272"/>
      <c r="I15" s="272"/>
      <c r="J15" s="272"/>
      <c r="K15" s="273"/>
      <c r="L15" s="126" t="e">
        <f>IF(#REF!="","",#REF!)</f>
        <v>#REF!</v>
      </c>
      <c r="M15" s="127"/>
      <c r="N15" s="127"/>
      <c r="O15" s="128"/>
      <c r="P15" s="129" t="e">
        <f>IF(#REF!="","",#REF!)</f>
        <v>#REF!</v>
      </c>
      <c r="Q15" s="130"/>
      <c r="R15" s="130"/>
      <c r="S15" s="130"/>
      <c r="T15" s="23" t="e">
        <f t="shared" ref="T15:T16" si="3">IF(P15="","","×")</f>
        <v>#REF!</v>
      </c>
      <c r="U15" s="274" t="e">
        <f>IF(#REF!="","",#REF!)</f>
        <v>#REF!</v>
      </c>
      <c r="V15" s="275"/>
      <c r="W15" s="129" t="e">
        <f t="shared" ref="W15:W16" si="4">IF($T$14="","",L15)</f>
        <v>#REF!</v>
      </c>
      <c r="X15" s="130"/>
      <c r="Y15" s="130"/>
      <c r="Z15" s="133"/>
      <c r="AA15" s="267"/>
      <c r="AB15" s="188"/>
      <c r="AC15" s="188"/>
      <c r="AD15" s="268"/>
      <c r="AE15" s="137" t="e">
        <f>IF(#REF!="","",#REF!)</f>
        <v>#REF!</v>
      </c>
      <c r="AF15" s="138"/>
      <c r="AG15" s="139"/>
      <c r="AH15" s="263" t="e">
        <f>IF(#REF!="","",#REF!)</f>
        <v>#REF!</v>
      </c>
      <c r="AI15" s="264"/>
      <c r="AJ15" s="264"/>
      <c r="AK15" s="264"/>
      <c r="AL15" s="264"/>
      <c r="AM15" s="264" t="e">
        <f>IF(#REF!="","",#REF!)</f>
        <v>#REF!</v>
      </c>
      <c r="AN15" s="264"/>
      <c r="AO15" s="264"/>
      <c r="AP15" s="264"/>
      <c r="AQ15" s="264"/>
      <c r="AR15" s="264"/>
      <c r="AS15" s="264"/>
      <c r="AT15" s="264"/>
      <c r="AU15" s="265"/>
    </row>
    <row r="16" spans="1:47">
      <c r="B16" s="14"/>
      <c r="C16" s="272" t="e">
        <f>IF(#REF!="","",#REF!)</f>
        <v>#REF!</v>
      </c>
      <c r="D16" s="272"/>
      <c r="E16" s="272"/>
      <c r="F16" s="272"/>
      <c r="G16" s="272"/>
      <c r="H16" s="272"/>
      <c r="I16" s="272"/>
      <c r="J16" s="272"/>
      <c r="K16" s="273"/>
      <c r="L16" s="126" t="e">
        <f>IF(#REF!="","",#REF!)</f>
        <v>#REF!</v>
      </c>
      <c r="M16" s="127"/>
      <c r="N16" s="127"/>
      <c r="O16" s="128"/>
      <c r="P16" s="129" t="e">
        <f>IF(#REF!="","",#REF!)</f>
        <v>#REF!</v>
      </c>
      <c r="Q16" s="130"/>
      <c r="R16" s="130"/>
      <c r="S16" s="130"/>
      <c r="T16" s="23" t="e">
        <f t="shared" si="3"/>
        <v>#REF!</v>
      </c>
      <c r="U16" s="274" t="e">
        <f>IF(#REF!="","",#REF!)</f>
        <v>#REF!</v>
      </c>
      <c r="V16" s="275"/>
      <c r="W16" s="129" t="e">
        <f t="shared" si="4"/>
        <v>#REF!</v>
      </c>
      <c r="X16" s="130"/>
      <c r="Y16" s="130"/>
      <c r="Z16" s="133"/>
      <c r="AA16" s="267"/>
      <c r="AB16" s="188"/>
      <c r="AC16" s="188"/>
      <c r="AD16" s="268"/>
      <c r="AE16" s="137" t="e">
        <f>IF(#REF!="","",#REF!)</f>
        <v>#REF!</v>
      </c>
      <c r="AF16" s="138"/>
      <c r="AG16" s="139"/>
      <c r="AH16" s="263" t="e">
        <f>IF(#REF!="","",#REF!)</f>
        <v>#REF!</v>
      </c>
      <c r="AI16" s="264"/>
      <c r="AJ16" s="264"/>
      <c r="AK16" s="264"/>
      <c r="AL16" s="264"/>
      <c r="AM16" s="264" t="e">
        <f>IF(#REF!="","",#REF!)</f>
        <v>#REF!</v>
      </c>
      <c r="AN16" s="264"/>
      <c r="AO16" s="264"/>
      <c r="AP16" s="264"/>
      <c r="AQ16" s="264"/>
      <c r="AR16" s="264"/>
      <c r="AS16" s="264"/>
      <c r="AT16" s="264"/>
      <c r="AU16" s="265"/>
    </row>
    <row r="17" spans="2:47">
      <c r="B17" s="14"/>
      <c r="C17" s="32"/>
      <c r="D17" s="32"/>
      <c r="E17" s="32"/>
      <c r="F17" s="32"/>
      <c r="G17" s="32"/>
      <c r="H17" s="32"/>
      <c r="I17" s="32"/>
      <c r="J17" s="32"/>
      <c r="K17" s="33"/>
      <c r="L17" s="19"/>
      <c r="M17" s="2"/>
      <c r="N17" s="2"/>
      <c r="O17" s="20"/>
      <c r="P17" s="21"/>
      <c r="Q17" s="22"/>
      <c r="R17" s="22"/>
      <c r="S17" s="22"/>
      <c r="T17" s="23"/>
      <c r="U17" s="24"/>
      <c r="V17" s="25"/>
      <c r="W17" s="21"/>
      <c r="X17" s="22"/>
      <c r="Y17" s="22"/>
      <c r="Z17" s="26"/>
      <c r="AA17" s="27"/>
      <c r="AD17" s="28"/>
      <c r="AE17" s="16"/>
      <c r="AF17" s="55"/>
      <c r="AG17" s="15"/>
      <c r="AH17" s="29"/>
      <c r="AI17" s="30"/>
      <c r="AJ17" s="30"/>
      <c r="AK17" s="30"/>
      <c r="AL17" s="30"/>
      <c r="AM17" s="30"/>
      <c r="AN17" s="30"/>
      <c r="AO17" s="30"/>
      <c r="AP17" s="30"/>
      <c r="AQ17" s="30"/>
      <c r="AR17" s="30"/>
      <c r="AS17" s="30"/>
      <c r="AT17" s="30"/>
      <c r="AU17" s="31"/>
    </row>
    <row r="18" spans="2:47">
      <c r="B18" s="14" t="s">
        <v>14</v>
      </c>
      <c r="C18" s="32"/>
      <c r="D18" s="32"/>
      <c r="E18" s="32"/>
      <c r="F18" s="32"/>
      <c r="G18" s="32"/>
      <c r="H18" s="32"/>
      <c r="I18" s="32"/>
      <c r="J18" s="32"/>
      <c r="K18" s="33"/>
      <c r="L18" s="19"/>
      <c r="M18" s="2"/>
      <c r="N18" s="2"/>
      <c r="O18" s="20"/>
      <c r="P18" s="21"/>
      <c r="Q18" s="22"/>
      <c r="R18" s="22"/>
      <c r="S18" s="22"/>
      <c r="T18" s="23"/>
      <c r="U18" s="24"/>
      <c r="V18" s="25"/>
      <c r="W18" s="269" t="e">
        <f>SUM(W19:Z22)</f>
        <v>#REF!</v>
      </c>
      <c r="X18" s="270"/>
      <c r="Y18" s="270"/>
      <c r="Z18" s="271"/>
      <c r="AA18" s="27"/>
      <c r="AD18" s="28"/>
      <c r="AE18" s="16"/>
      <c r="AF18" s="55"/>
      <c r="AG18" s="15"/>
      <c r="AH18" s="29"/>
      <c r="AI18" s="30"/>
      <c r="AJ18" s="30"/>
      <c r="AK18" s="30"/>
      <c r="AL18" s="30"/>
      <c r="AM18" s="30"/>
      <c r="AN18" s="30"/>
      <c r="AO18" s="30"/>
      <c r="AP18" s="30"/>
      <c r="AQ18" s="30"/>
      <c r="AR18" s="30"/>
      <c r="AS18" s="30"/>
      <c r="AT18" s="30"/>
      <c r="AU18" s="31"/>
    </row>
    <row r="19" spans="2:47">
      <c r="B19" s="14"/>
      <c r="C19" s="272" t="e">
        <f>IF(#REF!="","",#REF!)</f>
        <v>#REF!</v>
      </c>
      <c r="D19" s="272"/>
      <c r="E19" s="272"/>
      <c r="F19" s="272"/>
      <c r="G19" s="272"/>
      <c r="H19" s="272"/>
      <c r="I19" s="272"/>
      <c r="J19" s="272"/>
      <c r="K19" s="273"/>
      <c r="L19" s="126" t="e">
        <f>IF(#REF!="","",#REF!)</f>
        <v>#REF!</v>
      </c>
      <c r="M19" s="127"/>
      <c r="N19" s="127"/>
      <c r="O19" s="128"/>
      <c r="P19" s="129" t="e">
        <f>IF(#REF!="","",#REF!)</f>
        <v>#REF!</v>
      </c>
      <c r="Q19" s="130"/>
      <c r="R19" s="130"/>
      <c r="S19" s="130"/>
      <c r="T19" s="23" t="e">
        <f>IF(P19="","","×")</f>
        <v>#REF!</v>
      </c>
      <c r="U19" s="238" t="e">
        <f>IF(#REF!="","",#REF!)</f>
        <v>#REF!</v>
      </c>
      <c r="V19" s="266"/>
      <c r="W19" s="129" t="e">
        <f>IF($T$19="","",L19)</f>
        <v>#REF!</v>
      </c>
      <c r="X19" s="130"/>
      <c r="Y19" s="130"/>
      <c r="Z19" s="133"/>
      <c r="AA19" s="267"/>
      <c r="AB19" s="188"/>
      <c r="AC19" s="188"/>
      <c r="AD19" s="268"/>
      <c r="AE19" s="137" t="e">
        <f>IF(#REF!="","",#REF!)</f>
        <v>#REF!</v>
      </c>
      <c r="AF19" s="138"/>
      <c r="AG19" s="139"/>
      <c r="AH19" s="263" t="e">
        <f>IF(#REF!="","",#REF!)</f>
        <v>#REF!</v>
      </c>
      <c r="AI19" s="264"/>
      <c r="AJ19" s="264"/>
      <c r="AK19" s="264"/>
      <c r="AL19" s="264"/>
      <c r="AM19" s="264" t="e">
        <f>IF(#REF!="","",#REF!)</f>
        <v>#REF!</v>
      </c>
      <c r="AN19" s="264"/>
      <c r="AO19" s="264"/>
      <c r="AP19" s="264"/>
      <c r="AQ19" s="264" t="e">
        <f>IF(#REF!="","",#REF!)</f>
        <v>#REF!</v>
      </c>
      <c r="AR19" s="264"/>
      <c r="AS19" s="264"/>
      <c r="AT19" s="264"/>
      <c r="AU19" s="265"/>
    </row>
    <row r="20" spans="2:47">
      <c r="B20" s="14"/>
      <c r="C20" s="272" t="e">
        <f>IF(#REF!="","",#REF!)</f>
        <v>#REF!</v>
      </c>
      <c r="D20" s="272"/>
      <c r="E20" s="272"/>
      <c r="F20" s="272"/>
      <c r="G20" s="272"/>
      <c r="H20" s="272"/>
      <c r="I20" s="272"/>
      <c r="J20" s="272"/>
      <c r="K20" s="273"/>
      <c r="L20" s="126" t="e">
        <f>IF(#REF!="","",#REF!)</f>
        <v>#REF!</v>
      </c>
      <c r="M20" s="127"/>
      <c r="N20" s="127"/>
      <c r="O20" s="128"/>
      <c r="P20" s="129" t="e">
        <f>IF(#REF!="","",#REF!)</f>
        <v>#REF!</v>
      </c>
      <c r="Q20" s="130"/>
      <c r="R20" s="130"/>
      <c r="S20" s="130"/>
      <c r="T20" s="23" t="e">
        <f t="shared" ref="T20:T22" si="5">IF(P20="","","×")</f>
        <v>#REF!</v>
      </c>
      <c r="U20" s="238" t="e">
        <f>IF(#REF!="","",#REF!)</f>
        <v>#REF!</v>
      </c>
      <c r="V20" s="266"/>
      <c r="W20" s="129" t="e">
        <f>IF($T$19="","",L20)</f>
        <v>#REF!</v>
      </c>
      <c r="X20" s="130"/>
      <c r="Y20" s="130"/>
      <c r="Z20" s="133"/>
      <c r="AA20" s="267"/>
      <c r="AB20" s="188"/>
      <c r="AC20" s="188"/>
      <c r="AD20" s="268"/>
      <c r="AE20" s="137" t="e">
        <f>IF(#REF!="","",#REF!)</f>
        <v>#REF!</v>
      </c>
      <c r="AF20" s="138"/>
      <c r="AG20" s="139"/>
      <c r="AH20" s="263" t="e">
        <f>IF(#REF!="","",#REF!)</f>
        <v>#REF!</v>
      </c>
      <c r="AI20" s="264"/>
      <c r="AJ20" s="264"/>
      <c r="AK20" s="264"/>
      <c r="AL20" s="264"/>
      <c r="AM20" s="264" t="e">
        <f>IF(#REF!="","",#REF!)</f>
        <v>#REF!</v>
      </c>
      <c r="AN20" s="264"/>
      <c r="AO20" s="264"/>
      <c r="AP20" s="264"/>
      <c r="AQ20" s="264" t="e">
        <f>IF(#REF!="","",#REF!)</f>
        <v>#REF!</v>
      </c>
      <c r="AR20" s="264"/>
      <c r="AS20" s="264"/>
      <c r="AT20" s="264"/>
      <c r="AU20" s="265"/>
    </row>
    <row r="21" spans="2:47">
      <c r="B21" s="14"/>
      <c r="C21" s="272" t="e">
        <f>IF(#REF!="","",#REF!)</f>
        <v>#REF!</v>
      </c>
      <c r="D21" s="272"/>
      <c r="E21" s="272"/>
      <c r="F21" s="272"/>
      <c r="G21" s="272"/>
      <c r="H21" s="272"/>
      <c r="I21" s="272"/>
      <c r="J21" s="272"/>
      <c r="K21" s="273"/>
      <c r="L21" s="126" t="e">
        <f>IF(#REF!="","",#REF!)</f>
        <v>#REF!</v>
      </c>
      <c r="M21" s="127"/>
      <c r="N21" s="127"/>
      <c r="O21" s="128"/>
      <c r="P21" s="129" t="e">
        <f>IF(#REF!="","",#REF!)</f>
        <v>#REF!</v>
      </c>
      <c r="Q21" s="130"/>
      <c r="R21" s="130"/>
      <c r="S21" s="130"/>
      <c r="T21" s="23" t="e">
        <f t="shared" si="5"/>
        <v>#REF!</v>
      </c>
      <c r="U21" s="238" t="e">
        <f>IF(#REF!="","",#REF!)</f>
        <v>#REF!</v>
      </c>
      <c r="V21" s="266"/>
      <c r="W21" s="129" t="e">
        <f>IF($T$19="","",L21)</f>
        <v>#REF!</v>
      </c>
      <c r="X21" s="130"/>
      <c r="Y21" s="130"/>
      <c r="Z21" s="133"/>
      <c r="AA21" s="267"/>
      <c r="AB21" s="188"/>
      <c r="AC21" s="188"/>
      <c r="AD21" s="268"/>
      <c r="AE21" s="137" t="e">
        <f>IF(#REF!="","",#REF!)</f>
        <v>#REF!</v>
      </c>
      <c r="AF21" s="138"/>
      <c r="AG21" s="139"/>
      <c r="AH21" s="263" t="e">
        <f>IF(#REF!="","",#REF!)</f>
        <v>#REF!</v>
      </c>
      <c r="AI21" s="264"/>
      <c r="AJ21" s="264"/>
      <c r="AK21" s="264"/>
      <c r="AL21" s="264"/>
      <c r="AM21" s="264" t="e">
        <f>IF(#REF!="","",#REF!)</f>
        <v>#REF!</v>
      </c>
      <c r="AN21" s="264"/>
      <c r="AO21" s="264"/>
      <c r="AP21" s="264"/>
      <c r="AQ21" s="264" t="e">
        <f>IF(#REF!="","",#REF!)</f>
        <v>#REF!</v>
      </c>
      <c r="AR21" s="264"/>
      <c r="AS21" s="264"/>
      <c r="AT21" s="264"/>
      <c r="AU21" s="265"/>
    </row>
    <row r="22" spans="2:47">
      <c r="B22" s="14"/>
      <c r="C22" s="272" t="e">
        <f>IF(#REF!="","",#REF!)</f>
        <v>#REF!</v>
      </c>
      <c r="D22" s="272"/>
      <c r="E22" s="272"/>
      <c r="F22" s="272"/>
      <c r="G22" s="272"/>
      <c r="H22" s="272"/>
      <c r="I22" s="272"/>
      <c r="J22" s="272"/>
      <c r="K22" s="273"/>
      <c r="L22" s="126" t="e">
        <f>IF(#REF!="","",#REF!)</f>
        <v>#REF!</v>
      </c>
      <c r="M22" s="127"/>
      <c r="N22" s="127"/>
      <c r="O22" s="128"/>
      <c r="P22" s="129" t="e">
        <f>IF(#REF!="","",#REF!)</f>
        <v>#REF!</v>
      </c>
      <c r="Q22" s="130"/>
      <c r="R22" s="130"/>
      <c r="S22" s="130"/>
      <c r="T22" s="23" t="e">
        <f t="shared" si="5"/>
        <v>#REF!</v>
      </c>
      <c r="U22" s="238" t="e">
        <f>IF(#REF!="","",#REF!)</f>
        <v>#REF!</v>
      </c>
      <c r="V22" s="266"/>
      <c r="W22" s="129" t="e">
        <f>IF($T$19="","",L22)</f>
        <v>#REF!</v>
      </c>
      <c r="X22" s="130"/>
      <c r="Y22" s="130"/>
      <c r="Z22" s="133"/>
      <c r="AA22" s="267"/>
      <c r="AB22" s="188"/>
      <c r="AC22" s="188"/>
      <c r="AD22" s="268"/>
      <c r="AE22" s="137" t="e">
        <f>IF(#REF!="","",#REF!)</f>
        <v>#REF!</v>
      </c>
      <c r="AF22" s="138"/>
      <c r="AG22" s="139"/>
      <c r="AH22" s="263" t="e">
        <f>IF(#REF!="","",#REF!)</f>
        <v>#REF!</v>
      </c>
      <c r="AI22" s="264"/>
      <c r="AJ22" s="264"/>
      <c r="AK22" s="264"/>
      <c r="AL22" s="264"/>
      <c r="AM22" s="264" t="e">
        <f>IF(#REF!="","",#REF!)</f>
        <v>#REF!</v>
      </c>
      <c r="AN22" s="264"/>
      <c r="AO22" s="264"/>
      <c r="AP22" s="264"/>
      <c r="AQ22" s="264" t="e">
        <f>IF(#REF!="","",#REF!)</f>
        <v>#REF!</v>
      </c>
      <c r="AR22" s="264"/>
      <c r="AS22" s="264"/>
      <c r="AT22" s="264"/>
      <c r="AU22" s="265"/>
    </row>
    <row r="23" spans="2:47">
      <c r="B23" s="14"/>
      <c r="C23" s="32"/>
      <c r="D23" s="32"/>
      <c r="E23" s="32"/>
      <c r="F23" s="32"/>
      <c r="G23" s="32"/>
      <c r="H23" s="32"/>
      <c r="I23" s="32"/>
      <c r="J23" s="32"/>
      <c r="K23" s="33"/>
      <c r="L23" s="19"/>
      <c r="M23" s="2"/>
      <c r="N23" s="2"/>
      <c r="O23" s="20"/>
      <c r="P23" s="21"/>
      <c r="Q23" s="22"/>
      <c r="R23" s="22"/>
      <c r="S23" s="22"/>
      <c r="T23" s="23"/>
      <c r="U23" s="24"/>
      <c r="V23" s="25"/>
      <c r="W23" s="21"/>
      <c r="X23" s="22"/>
      <c r="Y23" s="22"/>
      <c r="Z23" s="26"/>
      <c r="AA23" s="27"/>
      <c r="AD23" s="28"/>
      <c r="AE23" s="46"/>
      <c r="AF23" s="62"/>
      <c r="AG23" s="45"/>
      <c r="AH23" s="29"/>
      <c r="AI23" s="30"/>
      <c r="AJ23" s="30"/>
      <c r="AK23" s="30"/>
      <c r="AL23" s="30"/>
      <c r="AM23" s="30"/>
      <c r="AN23" s="30"/>
      <c r="AO23" s="30"/>
      <c r="AP23" s="30"/>
      <c r="AQ23" s="30"/>
      <c r="AR23" s="30"/>
      <c r="AS23" s="30"/>
      <c r="AT23" s="30"/>
      <c r="AU23" s="31"/>
    </row>
    <row r="24" spans="2:47">
      <c r="B24" s="14" t="s">
        <v>15</v>
      </c>
      <c r="C24" s="32"/>
      <c r="D24" s="32"/>
      <c r="E24" s="32"/>
      <c r="F24" s="32"/>
      <c r="G24" s="32"/>
      <c r="H24" s="32"/>
      <c r="I24" s="32"/>
      <c r="J24" s="32"/>
      <c r="K24" s="33"/>
      <c r="L24" s="19"/>
      <c r="M24" s="2"/>
      <c r="N24" s="2"/>
      <c r="O24" s="20"/>
      <c r="P24" s="21"/>
      <c r="Q24" s="22"/>
      <c r="R24" s="22"/>
      <c r="S24" s="22"/>
      <c r="T24" s="23"/>
      <c r="U24" s="24"/>
      <c r="V24" s="25"/>
      <c r="W24" s="269" t="e">
        <f>SUM(W25:Z26)</f>
        <v>#REF!</v>
      </c>
      <c r="X24" s="270"/>
      <c r="Y24" s="270"/>
      <c r="Z24" s="271"/>
      <c r="AA24" s="27"/>
      <c r="AD24" s="28"/>
      <c r="AE24" s="46"/>
      <c r="AF24" s="62"/>
      <c r="AG24" s="45"/>
      <c r="AH24" s="263" t="s">
        <v>16</v>
      </c>
      <c r="AI24" s="264"/>
      <c r="AJ24" s="264"/>
      <c r="AK24" s="264"/>
      <c r="AL24" s="264"/>
      <c r="AM24" s="264"/>
      <c r="AN24" s="264"/>
      <c r="AO24" s="264"/>
      <c r="AP24" s="264" t="s">
        <v>17</v>
      </c>
      <c r="AQ24" s="264"/>
      <c r="AR24" s="264"/>
      <c r="AS24" s="264"/>
      <c r="AT24" s="264"/>
      <c r="AU24" s="265"/>
    </row>
    <row r="25" spans="2:47">
      <c r="B25" s="14"/>
      <c r="C25" s="525" t="e">
        <f>IF(#REF!="","",#REF!)</f>
        <v>#REF!</v>
      </c>
      <c r="D25" s="525"/>
      <c r="E25" s="525"/>
      <c r="F25" s="525"/>
      <c r="G25" s="525"/>
      <c r="H25" s="525"/>
      <c r="I25" s="525"/>
      <c r="J25" s="525"/>
      <c r="K25" s="526"/>
      <c r="L25" s="126" t="e">
        <f>IF(#REF!="","",#REF!)</f>
        <v>#REF!</v>
      </c>
      <c r="M25" s="127"/>
      <c r="N25" s="127"/>
      <c r="O25" s="128"/>
      <c r="P25" s="129" t="e">
        <f>IF(#REF!="","",#REF!)</f>
        <v>#REF!</v>
      </c>
      <c r="Q25" s="130"/>
      <c r="R25" s="130"/>
      <c r="S25" s="130"/>
      <c r="T25" s="23" t="e">
        <f>IF(P25="","","×")</f>
        <v>#REF!</v>
      </c>
      <c r="U25" s="238" t="e">
        <f>IF(#REF!="","",#REF!)</f>
        <v>#REF!</v>
      </c>
      <c r="V25" s="266"/>
      <c r="W25" s="129" t="e">
        <f>IF($T$25="","",L25)</f>
        <v>#REF!</v>
      </c>
      <c r="X25" s="130"/>
      <c r="Y25" s="130"/>
      <c r="Z25" s="133"/>
      <c r="AA25" s="267"/>
      <c r="AB25" s="188"/>
      <c r="AC25" s="188"/>
      <c r="AD25" s="268"/>
      <c r="AE25" s="137" t="e">
        <f>IF(#REF!="","",#REF!)</f>
        <v>#REF!</v>
      </c>
      <c r="AF25" s="138"/>
      <c r="AG25" s="139"/>
      <c r="AH25" s="263" t="e">
        <f>IF(#REF!="","",#REF!)</f>
        <v>#REF!</v>
      </c>
      <c r="AI25" s="264"/>
      <c r="AJ25" s="264"/>
      <c r="AK25" s="264"/>
      <c r="AL25" s="264"/>
      <c r="AM25" s="264"/>
      <c r="AN25" s="264"/>
      <c r="AO25" s="264"/>
      <c r="AP25" s="264" t="e">
        <f>IF(#REF!="","",#REF!)</f>
        <v>#REF!</v>
      </c>
      <c r="AQ25" s="264"/>
      <c r="AR25" s="264"/>
      <c r="AS25" s="264"/>
      <c r="AT25" s="264"/>
      <c r="AU25" s="265"/>
    </row>
    <row r="26" spans="2:47">
      <c r="B26" s="14"/>
      <c r="C26" s="525" t="e">
        <f>IF(#REF!="","",#REF!)</f>
        <v>#REF!</v>
      </c>
      <c r="D26" s="525"/>
      <c r="E26" s="525"/>
      <c r="F26" s="525"/>
      <c r="G26" s="525"/>
      <c r="H26" s="525"/>
      <c r="I26" s="525"/>
      <c r="J26" s="525"/>
      <c r="K26" s="526"/>
      <c r="L26" s="126" t="e">
        <f>IF(#REF!="","",#REF!)</f>
        <v>#REF!</v>
      </c>
      <c r="M26" s="127"/>
      <c r="N26" s="127"/>
      <c r="O26" s="128"/>
      <c r="P26" s="129" t="e">
        <f>IF(#REF!="","",#REF!)</f>
        <v>#REF!</v>
      </c>
      <c r="Q26" s="130"/>
      <c r="R26" s="130"/>
      <c r="S26" s="130"/>
      <c r="T26" s="23" t="e">
        <f>IF(P26="","","×")</f>
        <v>#REF!</v>
      </c>
      <c r="U26" s="238" t="e">
        <f>IF(#REF!="","",#REF!)</f>
        <v>#REF!</v>
      </c>
      <c r="V26" s="266"/>
      <c r="W26" s="129" t="e">
        <f>IF($T$25="","",L26)</f>
        <v>#REF!</v>
      </c>
      <c r="X26" s="130"/>
      <c r="Y26" s="130"/>
      <c r="Z26" s="133"/>
      <c r="AA26" s="267"/>
      <c r="AB26" s="188"/>
      <c r="AC26" s="188"/>
      <c r="AD26" s="268"/>
      <c r="AE26" s="137" t="e">
        <f>IF(#REF!="","",#REF!)</f>
        <v>#REF!</v>
      </c>
      <c r="AF26" s="138"/>
      <c r="AG26" s="139"/>
      <c r="AH26" s="263" t="e">
        <f>IF(#REF!="","",#REF!)</f>
        <v>#REF!</v>
      </c>
      <c r="AI26" s="264"/>
      <c r="AJ26" s="264"/>
      <c r="AK26" s="264"/>
      <c r="AL26" s="264"/>
      <c r="AM26" s="264"/>
      <c r="AN26" s="264"/>
      <c r="AO26" s="264"/>
      <c r="AP26" s="264" t="e">
        <f>IF(#REF!="","",#REF!)</f>
        <v>#REF!</v>
      </c>
      <c r="AQ26" s="264"/>
      <c r="AR26" s="264"/>
      <c r="AS26" s="264"/>
      <c r="AT26" s="264"/>
      <c r="AU26" s="265"/>
    </row>
    <row r="27" spans="2:47">
      <c r="B27" s="14"/>
      <c r="C27" s="32"/>
      <c r="D27" s="32"/>
      <c r="E27" s="32"/>
      <c r="F27" s="32"/>
      <c r="G27" s="32"/>
      <c r="H27" s="32"/>
      <c r="I27" s="32"/>
      <c r="J27" s="32"/>
      <c r="K27" s="33"/>
      <c r="L27" s="19"/>
      <c r="M27" s="2"/>
      <c r="N27" s="2"/>
      <c r="O27" s="20"/>
      <c r="P27" s="21"/>
      <c r="Q27" s="22"/>
      <c r="R27" s="22"/>
      <c r="S27" s="22"/>
      <c r="T27" s="23"/>
      <c r="U27" s="24"/>
      <c r="V27" s="25"/>
      <c r="W27" s="21"/>
      <c r="X27" s="22"/>
      <c r="Y27" s="22"/>
      <c r="Z27" s="26"/>
      <c r="AA27" s="27"/>
      <c r="AD27" s="28"/>
      <c r="AE27" s="46"/>
      <c r="AF27" s="62"/>
      <c r="AG27" s="45"/>
      <c r="AH27" s="29"/>
      <c r="AI27" s="30"/>
      <c r="AJ27" s="30"/>
      <c r="AK27" s="30"/>
      <c r="AL27" s="30"/>
      <c r="AM27" s="30"/>
      <c r="AN27" s="30"/>
      <c r="AO27" s="30"/>
      <c r="AP27" s="30"/>
      <c r="AQ27" s="30"/>
      <c r="AR27" s="30"/>
      <c r="AS27" s="30"/>
      <c r="AT27" s="30"/>
      <c r="AU27" s="31"/>
    </row>
    <row r="28" spans="2:47">
      <c r="B28" s="14" t="s">
        <v>18</v>
      </c>
      <c r="C28" s="32"/>
      <c r="D28" s="32"/>
      <c r="E28" s="32"/>
      <c r="F28" s="32"/>
      <c r="G28" s="32"/>
      <c r="H28" s="32"/>
      <c r="I28" s="32"/>
      <c r="J28" s="32"/>
      <c r="K28" s="33"/>
      <c r="L28" s="19"/>
      <c r="M28" s="2"/>
      <c r="N28" s="2"/>
      <c r="O28" s="20"/>
      <c r="P28" s="21"/>
      <c r="Q28" s="22"/>
      <c r="R28" s="22"/>
      <c r="S28" s="22"/>
      <c r="T28" s="23"/>
      <c r="U28" s="24"/>
      <c r="V28" s="25"/>
      <c r="W28" s="260" t="e">
        <f>SUM(W29:Z37)</f>
        <v>#REF!</v>
      </c>
      <c r="X28" s="261"/>
      <c r="Y28" s="261"/>
      <c r="Z28" s="262"/>
      <c r="AA28" s="57"/>
      <c r="AB28" s="58"/>
      <c r="AC28" s="58"/>
      <c r="AD28" s="59"/>
      <c r="AE28" s="46"/>
      <c r="AF28" s="62"/>
      <c r="AG28" s="45"/>
      <c r="AH28" s="263" t="s">
        <v>19</v>
      </c>
      <c r="AI28" s="264"/>
      <c r="AJ28" s="264"/>
      <c r="AK28" s="264"/>
      <c r="AL28" s="264"/>
      <c r="AM28" s="264"/>
      <c r="AN28" s="264"/>
      <c r="AO28" s="264"/>
      <c r="AP28" s="264"/>
      <c r="AQ28" s="264"/>
      <c r="AR28" s="264"/>
      <c r="AS28" s="264"/>
      <c r="AT28" s="264"/>
      <c r="AU28" s="265"/>
    </row>
    <row r="29" spans="2:47">
      <c r="B29" s="14"/>
      <c r="C29" s="124" t="e">
        <f>IF(#REF!="","",#REF!)</f>
        <v>#REF!</v>
      </c>
      <c r="D29" s="124"/>
      <c r="E29" s="124"/>
      <c r="F29" s="124"/>
      <c r="G29" s="124"/>
      <c r="H29" s="124"/>
      <c r="I29" s="124"/>
      <c r="J29" s="124"/>
      <c r="K29" s="125"/>
      <c r="L29" s="126" t="e">
        <f>IF(#REF!="","",#REF!)</f>
        <v>#REF!</v>
      </c>
      <c r="M29" s="127"/>
      <c r="N29" s="127"/>
      <c r="O29" s="128"/>
      <c r="P29" s="129" t="e">
        <f>IF(#REF!="","",#REF!)</f>
        <v>#REF!</v>
      </c>
      <c r="Q29" s="130"/>
      <c r="R29" s="130"/>
      <c r="S29" s="130"/>
      <c r="T29" s="23" t="e">
        <f>IF(#REF!="","","－")</f>
        <v>#REF!</v>
      </c>
      <c r="U29" s="131" t="e">
        <f>IF(#REF!="","",#REF!)</f>
        <v>#REF!</v>
      </c>
      <c r="V29" s="132"/>
      <c r="W29" s="129" t="e">
        <f>IF(#REF!="","",#REF!)</f>
        <v>#REF!</v>
      </c>
      <c r="X29" s="130"/>
      <c r="Y29" s="130"/>
      <c r="Z29" s="133"/>
      <c r="AA29" s="134" t="e">
        <f t="shared" ref="AA29:AA33" si="6">U29</f>
        <v>#REF!</v>
      </c>
      <c r="AB29" s="135"/>
      <c r="AC29" s="135"/>
      <c r="AD29" s="136"/>
      <c r="AE29" s="137" t="e">
        <f>IF(#REF!="","",#REF!)</f>
        <v>#REF!</v>
      </c>
      <c r="AF29" s="138"/>
      <c r="AG29" s="139"/>
      <c r="AH29" s="122" t="e">
        <f>IF(#REF!="","",#REF!)</f>
        <v>#REF!</v>
      </c>
      <c r="AI29" s="122"/>
      <c r="AJ29" s="122"/>
      <c r="AK29" s="122"/>
      <c r="AL29" s="122"/>
      <c r="AM29" s="122"/>
      <c r="AN29" s="122"/>
      <c r="AO29" s="122"/>
      <c r="AP29" s="122"/>
      <c r="AQ29" s="122"/>
      <c r="AR29" s="122"/>
      <c r="AS29" s="122"/>
      <c r="AT29" s="122"/>
      <c r="AU29" s="123"/>
    </row>
    <row r="30" spans="2:47">
      <c r="B30" s="14"/>
      <c r="C30" s="124" t="e">
        <f>IF(#REF!="","",#REF!)</f>
        <v>#REF!</v>
      </c>
      <c r="D30" s="124"/>
      <c r="E30" s="124"/>
      <c r="F30" s="124"/>
      <c r="G30" s="124"/>
      <c r="H30" s="124"/>
      <c r="I30" s="124"/>
      <c r="J30" s="124"/>
      <c r="K30" s="125"/>
      <c r="L30" s="126" t="e">
        <f>IF(#REF!="","",#REF!)</f>
        <v>#REF!</v>
      </c>
      <c r="M30" s="127"/>
      <c r="N30" s="127"/>
      <c r="O30" s="128"/>
      <c r="P30" s="129" t="e">
        <f>IF(#REF!="","",#REF!)</f>
        <v>#REF!</v>
      </c>
      <c r="Q30" s="130"/>
      <c r="R30" s="130"/>
      <c r="S30" s="130"/>
      <c r="T30" s="23" t="e">
        <f>IF(#REF!="","","－")</f>
        <v>#REF!</v>
      </c>
      <c r="U30" s="131" t="e">
        <f>IF(#REF!="","",#REF!)</f>
        <v>#REF!</v>
      </c>
      <c r="V30" s="132"/>
      <c r="W30" s="129" t="e">
        <f>IF(#REF!="","",#REF!)</f>
        <v>#REF!</v>
      </c>
      <c r="X30" s="130"/>
      <c r="Y30" s="130"/>
      <c r="Z30" s="133"/>
      <c r="AA30" s="134" t="e">
        <f t="shared" si="6"/>
        <v>#REF!</v>
      </c>
      <c r="AB30" s="135"/>
      <c r="AC30" s="135"/>
      <c r="AD30" s="136"/>
      <c r="AE30" s="137" t="e">
        <f>IF(#REF!="","",#REF!)</f>
        <v>#REF!</v>
      </c>
      <c r="AF30" s="138"/>
      <c r="AG30" s="139"/>
      <c r="AH30" s="122" t="e">
        <f>IF(#REF!="","",#REF!)</f>
        <v>#REF!</v>
      </c>
      <c r="AI30" s="122"/>
      <c r="AJ30" s="122"/>
      <c r="AK30" s="122"/>
      <c r="AL30" s="122"/>
      <c r="AM30" s="122"/>
      <c r="AN30" s="122"/>
      <c r="AO30" s="122"/>
      <c r="AP30" s="122"/>
      <c r="AQ30" s="122"/>
      <c r="AR30" s="122"/>
      <c r="AS30" s="122"/>
      <c r="AT30" s="122"/>
      <c r="AU30" s="123"/>
    </row>
    <row r="31" spans="2:47">
      <c r="B31" s="14"/>
      <c r="C31" s="124" t="e">
        <f>IF(#REF!="","",#REF!)</f>
        <v>#REF!</v>
      </c>
      <c r="D31" s="124"/>
      <c r="E31" s="124"/>
      <c r="F31" s="124"/>
      <c r="G31" s="124"/>
      <c r="H31" s="124"/>
      <c r="I31" s="124"/>
      <c r="J31" s="124"/>
      <c r="K31" s="125"/>
      <c r="L31" s="126" t="e">
        <f>IF(#REF!="","",#REF!)</f>
        <v>#REF!</v>
      </c>
      <c r="M31" s="127"/>
      <c r="N31" s="127"/>
      <c r="O31" s="128"/>
      <c r="P31" s="129" t="e">
        <f>IF(#REF!="","",#REF!)</f>
        <v>#REF!</v>
      </c>
      <c r="Q31" s="130"/>
      <c r="R31" s="130"/>
      <c r="S31" s="130"/>
      <c r="T31" s="23" t="e">
        <f>IF(#REF!="","","－")</f>
        <v>#REF!</v>
      </c>
      <c r="U31" s="131" t="e">
        <f>IF(#REF!="","",#REF!)</f>
        <v>#REF!</v>
      </c>
      <c r="V31" s="132"/>
      <c r="W31" s="129" t="e">
        <f>IF(#REF!="","",#REF!)</f>
        <v>#REF!</v>
      </c>
      <c r="X31" s="130"/>
      <c r="Y31" s="130"/>
      <c r="Z31" s="133"/>
      <c r="AA31" s="134" t="e">
        <f t="shared" si="6"/>
        <v>#REF!</v>
      </c>
      <c r="AB31" s="135"/>
      <c r="AC31" s="135"/>
      <c r="AD31" s="136"/>
      <c r="AE31" s="137" t="e">
        <f>IF(#REF!="","",#REF!)</f>
        <v>#REF!</v>
      </c>
      <c r="AF31" s="138"/>
      <c r="AG31" s="139"/>
      <c r="AH31" s="122" t="e">
        <f>IF(#REF!="","",#REF!)</f>
        <v>#REF!</v>
      </c>
      <c r="AI31" s="122"/>
      <c r="AJ31" s="122"/>
      <c r="AK31" s="122"/>
      <c r="AL31" s="122"/>
      <c r="AM31" s="122"/>
      <c r="AN31" s="122"/>
      <c r="AO31" s="122"/>
      <c r="AP31" s="122"/>
      <c r="AQ31" s="122"/>
      <c r="AR31" s="122"/>
      <c r="AS31" s="122"/>
      <c r="AT31" s="122"/>
      <c r="AU31" s="123"/>
    </row>
    <row r="32" spans="2:47">
      <c r="B32" s="14"/>
      <c r="C32" s="124" t="e">
        <f>IF(#REF!="","",#REF!)</f>
        <v>#REF!</v>
      </c>
      <c r="D32" s="124"/>
      <c r="E32" s="124"/>
      <c r="F32" s="124"/>
      <c r="G32" s="124"/>
      <c r="H32" s="124"/>
      <c r="I32" s="124"/>
      <c r="J32" s="124"/>
      <c r="K32" s="125"/>
      <c r="L32" s="126" t="e">
        <f>IF(#REF!="","",#REF!)</f>
        <v>#REF!</v>
      </c>
      <c r="M32" s="127"/>
      <c r="N32" s="127"/>
      <c r="O32" s="128"/>
      <c r="P32" s="129" t="e">
        <f>IF(#REF!="","",#REF!)</f>
        <v>#REF!</v>
      </c>
      <c r="Q32" s="130"/>
      <c r="R32" s="130"/>
      <c r="S32" s="130"/>
      <c r="T32" s="23" t="e">
        <f>IF(#REF!="","","－")</f>
        <v>#REF!</v>
      </c>
      <c r="U32" s="131" t="e">
        <f>IF(#REF!="","",#REF!)</f>
        <v>#REF!</v>
      </c>
      <c r="V32" s="132"/>
      <c r="W32" s="129" t="e">
        <f>IF(#REF!="","",#REF!)</f>
        <v>#REF!</v>
      </c>
      <c r="X32" s="130"/>
      <c r="Y32" s="130"/>
      <c r="Z32" s="133"/>
      <c r="AA32" s="134" t="e">
        <f t="shared" si="6"/>
        <v>#REF!</v>
      </c>
      <c r="AB32" s="135"/>
      <c r="AC32" s="135"/>
      <c r="AD32" s="136"/>
      <c r="AE32" s="137" t="e">
        <f>IF(#REF!="","",#REF!)</f>
        <v>#REF!</v>
      </c>
      <c r="AF32" s="138"/>
      <c r="AG32" s="139"/>
      <c r="AH32" s="122" t="e">
        <f>IF(#REF!="","",#REF!)</f>
        <v>#REF!</v>
      </c>
      <c r="AI32" s="122"/>
      <c r="AJ32" s="122"/>
      <c r="AK32" s="122"/>
      <c r="AL32" s="122"/>
      <c r="AM32" s="122"/>
      <c r="AN32" s="122"/>
      <c r="AO32" s="122"/>
      <c r="AP32" s="122"/>
      <c r="AQ32" s="122"/>
      <c r="AR32" s="122"/>
      <c r="AS32" s="122"/>
      <c r="AT32" s="122"/>
      <c r="AU32" s="123"/>
    </row>
    <row r="33" spans="1:47">
      <c r="B33" s="14"/>
      <c r="C33" s="124" t="e">
        <f>IF(#REF!="","",#REF!)</f>
        <v>#REF!</v>
      </c>
      <c r="D33" s="124"/>
      <c r="E33" s="124"/>
      <c r="F33" s="124"/>
      <c r="G33" s="124"/>
      <c r="H33" s="124"/>
      <c r="I33" s="124"/>
      <c r="J33" s="124"/>
      <c r="K33" s="125"/>
      <c r="L33" s="126" t="e">
        <f>IF(#REF!="","",#REF!)</f>
        <v>#REF!</v>
      </c>
      <c r="M33" s="127"/>
      <c r="N33" s="127"/>
      <c r="O33" s="128"/>
      <c r="P33" s="129" t="e">
        <f>IF(#REF!="","",#REF!)</f>
        <v>#REF!</v>
      </c>
      <c r="Q33" s="130"/>
      <c r="R33" s="130"/>
      <c r="S33" s="130"/>
      <c r="T33" s="23" t="e">
        <f>IF(#REF!="","","－")</f>
        <v>#REF!</v>
      </c>
      <c r="U33" s="131" t="e">
        <f>IF(#REF!="","",#REF!)</f>
        <v>#REF!</v>
      </c>
      <c r="V33" s="132"/>
      <c r="W33" s="129" t="e">
        <f>IF(#REF!="","",#REF!)</f>
        <v>#REF!</v>
      </c>
      <c r="X33" s="130"/>
      <c r="Y33" s="130"/>
      <c r="Z33" s="133"/>
      <c r="AA33" s="134" t="e">
        <f t="shared" si="6"/>
        <v>#REF!</v>
      </c>
      <c r="AB33" s="135"/>
      <c r="AC33" s="135"/>
      <c r="AD33" s="136"/>
      <c r="AE33" s="137" t="e">
        <f>IF(#REF!="","",#REF!)</f>
        <v>#REF!</v>
      </c>
      <c r="AF33" s="138"/>
      <c r="AG33" s="139"/>
      <c r="AH33" s="122" t="e">
        <f>IF(#REF!="","",#REF!)</f>
        <v>#REF!</v>
      </c>
      <c r="AI33" s="122"/>
      <c r="AJ33" s="122"/>
      <c r="AK33" s="122"/>
      <c r="AL33" s="122"/>
      <c r="AM33" s="122"/>
      <c r="AN33" s="122"/>
      <c r="AO33" s="122"/>
      <c r="AP33" s="122"/>
      <c r="AQ33" s="122"/>
      <c r="AR33" s="122"/>
      <c r="AS33" s="122"/>
      <c r="AT33" s="122"/>
      <c r="AU33" s="123"/>
    </row>
    <row r="34" spans="1:47">
      <c r="B34" s="14"/>
      <c r="C34" s="124" t="e">
        <f>IF(#REF!="","",#REF!)</f>
        <v>#REF!</v>
      </c>
      <c r="D34" s="124"/>
      <c r="E34" s="124"/>
      <c r="F34" s="124"/>
      <c r="G34" s="124"/>
      <c r="H34" s="124"/>
      <c r="I34" s="124"/>
      <c r="J34" s="124"/>
      <c r="K34" s="125"/>
      <c r="L34" s="126" t="e">
        <f>IF(#REF!="","",#REF!)</f>
        <v>#REF!</v>
      </c>
      <c r="M34" s="127"/>
      <c r="N34" s="127"/>
      <c r="O34" s="128"/>
      <c r="P34" s="129" t="e">
        <f>IF(#REF!="","",#REF!)</f>
        <v>#REF!</v>
      </c>
      <c r="Q34" s="130"/>
      <c r="R34" s="130"/>
      <c r="S34" s="130"/>
      <c r="T34" s="23" t="e">
        <f>IF(#REF!="","","－")</f>
        <v>#REF!</v>
      </c>
      <c r="U34" s="131" t="e">
        <f>IF(#REF!="","",#REF!)</f>
        <v>#REF!</v>
      </c>
      <c r="V34" s="132"/>
      <c r="W34" s="129" t="e">
        <f>IF(#REF!="","",#REF!)</f>
        <v>#REF!</v>
      </c>
      <c r="X34" s="130"/>
      <c r="Y34" s="130"/>
      <c r="Z34" s="133"/>
      <c r="AA34" s="134" t="e">
        <f t="shared" ref="AA34:AA37" si="7">U34</f>
        <v>#REF!</v>
      </c>
      <c r="AB34" s="135"/>
      <c r="AC34" s="135"/>
      <c r="AD34" s="136"/>
      <c r="AE34" s="137" t="e">
        <f>IF(#REF!="","",#REF!)</f>
        <v>#REF!</v>
      </c>
      <c r="AF34" s="138"/>
      <c r="AG34" s="139"/>
      <c r="AH34" s="122" t="e">
        <f>IF(#REF!="","",#REF!)</f>
        <v>#REF!</v>
      </c>
      <c r="AI34" s="122"/>
      <c r="AJ34" s="122"/>
      <c r="AK34" s="122"/>
      <c r="AL34" s="122"/>
      <c r="AM34" s="122"/>
      <c r="AN34" s="122"/>
      <c r="AO34" s="122"/>
      <c r="AP34" s="122"/>
      <c r="AQ34" s="122"/>
      <c r="AR34" s="122"/>
      <c r="AS34" s="122"/>
      <c r="AT34" s="122"/>
      <c r="AU34" s="123"/>
    </row>
    <row r="35" spans="1:47">
      <c r="B35" s="14"/>
      <c r="C35" s="124" t="e">
        <f>IF(#REF!="","",#REF!)</f>
        <v>#REF!</v>
      </c>
      <c r="D35" s="124"/>
      <c r="E35" s="124"/>
      <c r="F35" s="124"/>
      <c r="G35" s="124"/>
      <c r="H35" s="124"/>
      <c r="I35" s="124"/>
      <c r="J35" s="124"/>
      <c r="K35" s="125"/>
      <c r="L35" s="126" t="e">
        <f>IF(#REF!="","",#REF!)</f>
        <v>#REF!</v>
      </c>
      <c r="M35" s="127"/>
      <c r="N35" s="127"/>
      <c r="O35" s="128"/>
      <c r="P35" s="129" t="e">
        <f>IF(#REF!="","",#REF!)</f>
        <v>#REF!</v>
      </c>
      <c r="Q35" s="130"/>
      <c r="R35" s="130"/>
      <c r="S35" s="130"/>
      <c r="T35" s="23" t="e">
        <f>IF(#REF!="","","－")</f>
        <v>#REF!</v>
      </c>
      <c r="U35" s="131" t="e">
        <f>IF(#REF!="","",#REF!)</f>
        <v>#REF!</v>
      </c>
      <c r="V35" s="132"/>
      <c r="W35" s="129" t="e">
        <f>IF(#REF!="","",#REF!)</f>
        <v>#REF!</v>
      </c>
      <c r="X35" s="130"/>
      <c r="Y35" s="130"/>
      <c r="Z35" s="133"/>
      <c r="AA35" s="134" t="e">
        <f t="shared" si="7"/>
        <v>#REF!</v>
      </c>
      <c r="AB35" s="135"/>
      <c r="AC35" s="135"/>
      <c r="AD35" s="136"/>
      <c r="AE35" s="137" t="e">
        <f>IF(#REF!="","",#REF!)</f>
        <v>#REF!</v>
      </c>
      <c r="AF35" s="138"/>
      <c r="AG35" s="139"/>
      <c r="AH35" s="122" t="e">
        <f>IF(#REF!="","",#REF!)</f>
        <v>#REF!</v>
      </c>
      <c r="AI35" s="122"/>
      <c r="AJ35" s="122"/>
      <c r="AK35" s="122"/>
      <c r="AL35" s="122"/>
      <c r="AM35" s="122"/>
      <c r="AN35" s="122"/>
      <c r="AO35" s="122"/>
      <c r="AP35" s="122"/>
      <c r="AQ35" s="122"/>
      <c r="AR35" s="122"/>
      <c r="AS35" s="122"/>
      <c r="AT35" s="122"/>
      <c r="AU35" s="123"/>
    </row>
    <row r="36" spans="1:47">
      <c r="B36" s="14"/>
      <c r="C36" s="124" t="e">
        <f>IF(#REF!="","",#REF!)</f>
        <v>#REF!</v>
      </c>
      <c r="D36" s="124"/>
      <c r="E36" s="124"/>
      <c r="F36" s="124"/>
      <c r="G36" s="124"/>
      <c r="H36" s="124"/>
      <c r="I36" s="124"/>
      <c r="J36" s="124"/>
      <c r="K36" s="125"/>
      <c r="L36" s="126" t="e">
        <f>IF(#REF!="","",#REF!)</f>
        <v>#REF!</v>
      </c>
      <c r="M36" s="127"/>
      <c r="N36" s="127"/>
      <c r="O36" s="128"/>
      <c r="P36" s="129" t="e">
        <f>IF(#REF!="","",#REF!)</f>
        <v>#REF!</v>
      </c>
      <c r="Q36" s="130"/>
      <c r="R36" s="130"/>
      <c r="S36" s="130"/>
      <c r="T36" s="23" t="e">
        <f>IF(#REF!="","","－")</f>
        <v>#REF!</v>
      </c>
      <c r="U36" s="131" t="e">
        <f>IF(#REF!="","",#REF!)</f>
        <v>#REF!</v>
      </c>
      <c r="V36" s="132"/>
      <c r="W36" s="129" t="e">
        <f>IF(#REF!="","",#REF!)</f>
        <v>#REF!</v>
      </c>
      <c r="X36" s="130"/>
      <c r="Y36" s="130"/>
      <c r="Z36" s="133"/>
      <c r="AA36" s="134" t="e">
        <f t="shared" si="7"/>
        <v>#REF!</v>
      </c>
      <c r="AB36" s="135"/>
      <c r="AC36" s="135"/>
      <c r="AD36" s="136"/>
      <c r="AE36" s="137" t="e">
        <f>IF(#REF!="","",#REF!)</f>
        <v>#REF!</v>
      </c>
      <c r="AF36" s="138"/>
      <c r="AG36" s="139"/>
      <c r="AH36" s="122" t="e">
        <f>IF(#REF!="","",#REF!)</f>
        <v>#REF!</v>
      </c>
      <c r="AI36" s="122"/>
      <c r="AJ36" s="122"/>
      <c r="AK36" s="122"/>
      <c r="AL36" s="122"/>
      <c r="AM36" s="122"/>
      <c r="AN36" s="122"/>
      <c r="AO36" s="122"/>
      <c r="AP36" s="122"/>
      <c r="AQ36" s="122"/>
      <c r="AR36" s="122"/>
      <c r="AS36" s="122"/>
      <c r="AT36" s="122"/>
      <c r="AU36" s="123"/>
    </row>
    <row r="37" spans="1:47">
      <c r="B37" s="14"/>
      <c r="C37" s="124" t="e">
        <f>IF(#REF!="","",#REF!)</f>
        <v>#REF!</v>
      </c>
      <c r="D37" s="124"/>
      <c r="E37" s="124"/>
      <c r="F37" s="124"/>
      <c r="G37" s="124"/>
      <c r="H37" s="124"/>
      <c r="I37" s="124"/>
      <c r="J37" s="124"/>
      <c r="K37" s="125"/>
      <c r="L37" s="126" t="e">
        <f>IF(#REF!="","",#REF!)</f>
        <v>#REF!</v>
      </c>
      <c r="M37" s="127"/>
      <c r="N37" s="127"/>
      <c r="O37" s="128"/>
      <c r="P37" s="129" t="e">
        <f>IF(#REF!="","",#REF!)</f>
        <v>#REF!</v>
      </c>
      <c r="Q37" s="130"/>
      <c r="R37" s="130"/>
      <c r="S37" s="130"/>
      <c r="T37" s="23" t="e">
        <f>IF(#REF!="","","－")</f>
        <v>#REF!</v>
      </c>
      <c r="U37" s="131" t="e">
        <f>IF(#REF!="","",#REF!)</f>
        <v>#REF!</v>
      </c>
      <c r="V37" s="132"/>
      <c r="W37" s="129" t="e">
        <f>IF(#REF!="","",#REF!)</f>
        <v>#REF!</v>
      </c>
      <c r="X37" s="130"/>
      <c r="Y37" s="130"/>
      <c r="Z37" s="133"/>
      <c r="AA37" s="134" t="e">
        <f t="shared" si="7"/>
        <v>#REF!</v>
      </c>
      <c r="AB37" s="135"/>
      <c r="AC37" s="135"/>
      <c r="AD37" s="136"/>
      <c r="AE37" s="137" t="e">
        <f>IF(#REF!="","",#REF!)</f>
        <v>#REF!</v>
      </c>
      <c r="AF37" s="138"/>
      <c r="AG37" s="139"/>
      <c r="AH37" s="122" t="e">
        <f>IF(#REF!="","",#REF!)</f>
        <v>#REF!</v>
      </c>
      <c r="AI37" s="122"/>
      <c r="AJ37" s="122"/>
      <c r="AK37" s="122"/>
      <c r="AL37" s="122"/>
      <c r="AM37" s="122"/>
      <c r="AN37" s="122"/>
      <c r="AO37" s="122"/>
      <c r="AP37" s="122"/>
      <c r="AQ37" s="122"/>
      <c r="AR37" s="122"/>
      <c r="AS37" s="122"/>
      <c r="AT37" s="122"/>
      <c r="AU37" s="123"/>
    </row>
    <row r="38" spans="1:47" ht="16.5" thickBot="1">
      <c r="B38" s="14"/>
      <c r="C38" s="82"/>
      <c r="D38" s="82"/>
      <c r="E38" s="82"/>
      <c r="F38" s="82"/>
      <c r="G38" s="82"/>
      <c r="H38" s="82"/>
      <c r="I38" s="82"/>
      <c r="J38" s="82"/>
      <c r="K38" s="107"/>
      <c r="L38" s="70"/>
      <c r="M38" s="71"/>
      <c r="N38" s="71"/>
      <c r="O38" s="72"/>
      <c r="P38" s="73"/>
      <c r="Q38" s="74"/>
      <c r="R38" s="74"/>
      <c r="S38" s="74"/>
      <c r="T38" s="23"/>
      <c r="U38" s="108"/>
      <c r="V38" s="109"/>
      <c r="W38" s="73"/>
      <c r="X38" s="74"/>
      <c r="Y38" s="74"/>
      <c r="Z38" s="75"/>
      <c r="AA38" s="57"/>
      <c r="AB38" s="58"/>
      <c r="AC38" s="58"/>
      <c r="AD38" s="59"/>
      <c r="AE38" s="103"/>
      <c r="AF38" s="110"/>
      <c r="AG38" s="104"/>
      <c r="AH38" s="111"/>
      <c r="AI38" s="112"/>
      <c r="AJ38" s="112"/>
      <c r="AK38" s="112"/>
      <c r="AL38" s="112"/>
      <c r="AM38" s="112"/>
      <c r="AN38" s="112"/>
      <c r="AO38" s="112"/>
      <c r="AP38" s="112"/>
      <c r="AQ38" s="112"/>
      <c r="AR38" s="112"/>
      <c r="AS38" s="112"/>
      <c r="AT38" s="112"/>
      <c r="AU38" s="113"/>
    </row>
    <row r="39" spans="1:47" ht="19.5" thickTop="1" thickBot="1">
      <c r="B39" s="240" t="s">
        <v>20</v>
      </c>
      <c r="C39" s="241"/>
      <c r="D39" s="241"/>
      <c r="E39" s="241"/>
      <c r="F39" s="241"/>
      <c r="G39" s="241"/>
      <c r="H39" s="241"/>
      <c r="I39" s="241"/>
      <c r="J39" s="241"/>
      <c r="K39" s="242"/>
      <c r="L39" s="243" t="e">
        <f>SUM(L7:O37)</f>
        <v>#REF!</v>
      </c>
      <c r="M39" s="244"/>
      <c r="N39" s="244"/>
      <c r="O39" s="245"/>
      <c r="P39" s="246"/>
      <c r="Q39" s="247"/>
      <c r="R39" s="247"/>
      <c r="S39" s="247"/>
      <c r="T39" s="247"/>
      <c r="U39" s="247"/>
      <c r="V39" s="248"/>
      <c r="W39" s="249" t="e">
        <f>IF(SUM($W$6,$W$13,$W$18,$W$24,$W$28)&gt;2000000,2000000,SUM($W$6,$W$13,$W$18,$W$24,$W$28))</f>
        <v>#REF!</v>
      </c>
      <c r="X39" s="250"/>
      <c r="Y39" s="250"/>
      <c r="Z39" s="251"/>
      <c r="AA39" s="252" t="e">
        <f>L39-W39-SUM(AA7:AD37)</f>
        <v>#REF!</v>
      </c>
      <c r="AB39" s="253"/>
      <c r="AC39" s="253"/>
      <c r="AD39" s="254"/>
      <c r="AE39" s="255"/>
      <c r="AF39" s="256"/>
      <c r="AG39" s="52"/>
      <c r="AH39" s="257"/>
      <c r="AI39" s="258"/>
      <c r="AJ39" s="258"/>
      <c r="AK39" s="258"/>
      <c r="AL39" s="258"/>
      <c r="AM39" s="258"/>
      <c r="AN39" s="258"/>
      <c r="AO39" s="258"/>
      <c r="AP39" s="258"/>
      <c r="AQ39" s="258"/>
      <c r="AR39" s="258"/>
      <c r="AS39" s="258"/>
      <c r="AT39" s="258"/>
      <c r="AU39" s="259"/>
    </row>
    <row r="40" spans="1:47">
      <c r="B40" s="38"/>
      <c r="C40" s="38"/>
      <c r="D40" s="38"/>
      <c r="E40" s="38"/>
      <c r="F40" s="38"/>
      <c r="G40" s="38"/>
      <c r="H40" s="38"/>
      <c r="I40" s="38"/>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row>
    <row r="41" spans="1:47" ht="16.5" thickBot="1">
      <c r="A41" s="10" t="s">
        <v>21</v>
      </c>
    </row>
    <row r="42" spans="1:47">
      <c r="B42" s="210" t="s">
        <v>22</v>
      </c>
      <c r="C42" s="211"/>
      <c r="D42" s="211"/>
      <c r="E42" s="211"/>
      <c r="F42" s="211"/>
      <c r="G42" s="211"/>
      <c r="H42" s="211"/>
      <c r="I42" s="211"/>
      <c r="J42" s="211"/>
      <c r="K42" s="213" t="s">
        <v>23</v>
      </c>
      <c r="L42" s="174"/>
      <c r="M42" s="174"/>
      <c r="N42" s="174"/>
      <c r="O42" s="174"/>
      <c r="P42" s="174"/>
      <c r="Q42" s="174"/>
      <c r="R42" s="174"/>
      <c r="S42" s="174"/>
      <c r="T42" s="174"/>
      <c r="U42" s="174"/>
      <c r="V42" s="174"/>
      <c r="W42" s="173" t="s">
        <v>24</v>
      </c>
      <c r="X42" s="174"/>
      <c r="Y42" s="174"/>
      <c r="Z42" s="174"/>
      <c r="AA42" s="174"/>
      <c r="AB42" s="174"/>
      <c r="AC42" s="174"/>
      <c r="AD42" s="174"/>
      <c r="AE42" s="174"/>
      <c r="AF42" s="174"/>
      <c r="AG42" s="174"/>
      <c r="AH42" s="175"/>
      <c r="AI42" s="173" t="s">
        <v>25</v>
      </c>
      <c r="AJ42" s="174"/>
      <c r="AK42" s="174"/>
      <c r="AL42" s="174"/>
      <c r="AM42" s="174"/>
      <c r="AN42" s="174"/>
      <c r="AO42" s="174"/>
      <c r="AP42" s="174"/>
      <c r="AQ42" s="174"/>
      <c r="AR42" s="174"/>
      <c r="AS42" s="174"/>
      <c r="AT42" s="174"/>
      <c r="AU42" s="175"/>
    </row>
    <row r="43" spans="1:47">
      <c r="B43" s="233">
        <v>45017</v>
      </c>
      <c r="C43" s="234"/>
      <c r="D43" s="234"/>
      <c r="E43" s="234"/>
      <c r="F43" s="234"/>
      <c r="G43" s="185" t="s">
        <v>26</v>
      </c>
      <c r="H43" s="185"/>
      <c r="I43" s="185"/>
      <c r="J43" s="12"/>
      <c r="K43" s="235" t="s">
        <v>27</v>
      </c>
      <c r="L43" s="236"/>
      <c r="M43" s="236"/>
      <c r="N43" s="236" t="e">
        <f>#REF!</f>
        <v>#REF!</v>
      </c>
      <c r="O43" s="236"/>
      <c r="P43" s="40" t="s">
        <v>28</v>
      </c>
      <c r="Q43" s="40"/>
      <c r="R43" s="96"/>
      <c r="S43" s="96"/>
      <c r="T43" s="40"/>
      <c r="U43" s="40"/>
      <c r="V43" s="40"/>
      <c r="W43" s="237" t="s">
        <v>27</v>
      </c>
      <c r="X43" s="238"/>
      <c r="Y43" s="238"/>
      <c r="Z43" s="238" t="e">
        <f>#REF!</f>
        <v>#REF!</v>
      </c>
      <c r="AA43" s="238"/>
      <c r="AB43" s="238"/>
      <c r="AC43" s="238"/>
      <c r="AD43" s="238"/>
      <c r="AE43" s="96" t="s">
        <v>29</v>
      </c>
      <c r="AH43" s="98"/>
      <c r="AI43" s="99"/>
      <c r="AJ43" s="97"/>
      <c r="AK43" s="97"/>
      <c r="AL43" s="97"/>
      <c r="AM43" s="40"/>
      <c r="AN43" s="40"/>
      <c r="AO43" s="236" t="s">
        <v>27</v>
      </c>
      <c r="AP43" s="236"/>
      <c r="AQ43" s="236" t="e">
        <f>#REF!</f>
        <v>#REF!</v>
      </c>
      <c r="AR43" s="236"/>
      <c r="AS43" s="236"/>
      <c r="AT43" s="236" t="s">
        <v>30</v>
      </c>
      <c r="AU43" s="239"/>
    </row>
    <row r="44" spans="1:47" ht="16.5" thickBot="1">
      <c r="B44" s="42"/>
      <c r="C44" s="231" t="e">
        <f>#REF!</f>
        <v>#REF!</v>
      </c>
      <c r="D44" s="231"/>
      <c r="E44" s="231"/>
      <c r="F44" s="231"/>
      <c r="G44" s="231"/>
      <c r="H44" s="229" t="s">
        <v>31</v>
      </c>
      <c r="I44" s="229"/>
      <c r="J44" s="229"/>
      <c r="K44" s="232" t="s">
        <v>32</v>
      </c>
      <c r="L44" s="229"/>
      <c r="M44" s="229"/>
      <c r="N44" s="229" t="e">
        <f>#REF!</f>
        <v>#REF!</v>
      </c>
      <c r="O44" s="229"/>
      <c r="P44" s="43" t="s">
        <v>28</v>
      </c>
      <c r="Q44" s="229" t="s">
        <v>33</v>
      </c>
      <c r="R44" s="229"/>
      <c r="S44" s="229"/>
      <c r="T44" s="229" t="e">
        <f>#REF!&amp;"名"</f>
        <v>#REF!</v>
      </c>
      <c r="U44" s="229"/>
      <c r="V44" s="43" t="s">
        <v>34</v>
      </c>
      <c r="W44" s="230" t="s">
        <v>32</v>
      </c>
      <c r="X44" s="229"/>
      <c r="Y44" s="229"/>
      <c r="Z44" s="229" t="e">
        <f>#REF!</f>
        <v>#REF!</v>
      </c>
      <c r="AA44" s="229"/>
      <c r="AB44" s="229"/>
      <c r="AC44" s="43" t="s">
        <v>29</v>
      </c>
      <c r="AD44" s="229" t="s">
        <v>35</v>
      </c>
      <c r="AE44" s="229"/>
      <c r="AF44" s="229" t="e">
        <f>#REF!&amp;"日"</f>
        <v>#REF!</v>
      </c>
      <c r="AG44" s="229"/>
      <c r="AH44" s="44" t="s">
        <v>34</v>
      </c>
      <c r="AI44" s="230" t="s">
        <v>36</v>
      </c>
      <c r="AJ44" s="229"/>
      <c r="AK44" s="229" t="s">
        <v>37</v>
      </c>
      <c r="AL44" s="229"/>
      <c r="AM44" s="229"/>
      <c r="AN44" s="229" t="e">
        <f>#REF!</f>
        <v>#REF!</v>
      </c>
      <c r="AO44" s="229"/>
      <c r="AP44" s="43" t="s">
        <v>28</v>
      </c>
      <c r="AQ44" s="229" t="s">
        <v>33</v>
      </c>
      <c r="AR44" s="229"/>
      <c r="AS44" s="229" t="e">
        <f>#REF!</f>
        <v>#REF!</v>
      </c>
      <c r="AT44" s="229"/>
      <c r="AU44" s="44" t="s">
        <v>28</v>
      </c>
    </row>
    <row r="45" spans="1:47">
      <c r="B45" s="38"/>
      <c r="C45" s="38"/>
      <c r="D45" s="38"/>
      <c r="E45" s="38"/>
      <c r="F45" s="38"/>
      <c r="G45" s="38"/>
      <c r="H45" s="38"/>
      <c r="I45" s="38"/>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row>
    <row r="46" spans="1:47" ht="16.5" thickBot="1">
      <c r="A46" s="10" t="s">
        <v>38</v>
      </c>
    </row>
    <row r="47" spans="1:47">
      <c r="B47" s="210" t="s">
        <v>39</v>
      </c>
      <c r="C47" s="211"/>
      <c r="D47" s="211"/>
      <c r="E47" s="211"/>
      <c r="F47" s="211"/>
      <c r="G47" s="211"/>
      <c r="H47" s="211"/>
      <c r="I47" s="211"/>
      <c r="J47" s="211"/>
      <c r="K47" s="212"/>
      <c r="L47" s="213" t="s">
        <v>40</v>
      </c>
      <c r="M47" s="174"/>
      <c r="N47" s="174"/>
      <c r="O47" s="174"/>
      <c r="P47" s="174"/>
      <c r="Q47" s="174"/>
      <c r="R47" s="174"/>
      <c r="S47" s="174"/>
      <c r="T47" s="174"/>
      <c r="U47" s="174"/>
      <c r="V47" s="174"/>
      <c r="W47" s="174"/>
      <c r="X47" s="174"/>
      <c r="Y47" s="174"/>
      <c r="Z47" s="174"/>
      <c r="AA47" s="174"/>
      <c r="AB47" s="174"/>
      <c r="AC47" s="174"/>
      <c r="AD47" s="174"/>
      <c r="AE47" s="174"/>
      <c r="AF47" s="174"/>
      <c r="AG47" s="174"/>
      <c r="AH47" s="174"/>
      <c r="AI47" s="174"/>
      <c r="AJ47" s="174"/>
      <c r="AK47" s="174"/>
      <c r="AL47" s="174"/>
      <c r="AM47" s="174"/>
      <c r="AN47" s="174"/>
      <c r="AO47" s="174"/>
      <c r="AP47" s="174"/>
      <c r="AQ47" s="174"/>
      <c r="AR47" s="174"/>
      <c r="AS47" s="174"/>
      <c r="AT47" s="174"/>
      <c r="AU47" s="175"/>
    </row>
    <row r="48" spans="1:47">
      <c r="B48" s="214" t="e">
        <f>IF(#REF!="","",#REF!)</f>
        <v>#REF!</v>
      </c>
      <c r="C48" s="215"/>
      <c r="D48" s="215"/>
      <c r="E48" s="215"/>
      <c r="F48" s="215"/>
      <c r="G48" s="215"/>
      <c r="H48" s="215"/>
      <c r="I48" s="215"/>
      <c r="J48" s="215"/>
      <c r="K48" s="216"/>
      <c r="L48" s="226" t="e">
        <f>IF(#REF!="","",#REF!)</f>
        <v>#REF!</v>
      </c>
      <c r="M48" s="227"/>
      <c r="N48" s="227"/>
      <c r="O48" s="227"/>
      <c r="P48" s="227"/>
      <c r="Q48" s="227"/>
      <c r="R48" s="227"/>
      <c r="S48" s="227"/>
      <c r="T48" s="227"/>
      <c r="U48" s="227"/>
      <c r="V48" s="227"/>
      <c r="W48" s="227"/>
      <c r="X48" s="227"/>
      <c r="Y48" s="227"/>
      <c r="Z48" s="227"/>
      <c r="AA48" s="227"/>
      <c r="AB48" s="227"/>
      <c r="AC48" s="227"/>
      <c r="AD48" s="227"/>
      <c r="AE48" s="227"/>
      <c r="AF48" s="227"/>
      <c r="AG48" s="227"/>
      <c r="AH48" s="227"/>
      <c r="AI48" s="227"/>
      <c r="AJ48" s="227"/>
      <c r="AK48" s="227"/>
      <c r="AL48" s="227"/>
      <c r="AM48" s="227"/>
      <c r="AN48" s="227"/>
      <c r="AO48" s="227"/>
      <c r="AP48" s="227"/>
      <c r="AQ48" s="227"/>
      <c r="AR48" s="227"/>
      <c r="AS48" s="227"/>
      <c r="AT48" s="227"/>
      <c r="AU48" s="228"/>
    </row>
    <row r="49" spans="1:47">
      <c r="B49" s="214" t="e">
        <f>IF(#REF!="","",#REF!)</f>
        <v>#REF!</v>
      </c>
      <c r="C49" s="215"/>
      <c r="D49" s="215"/>
      <c r="E49" s="215"/>
      <c r="F49" s="215"/>
      <c r="G49" s="215"/>
      <c r="H49" s="215"/>
      <c r="I49" s="215"/>
      <c r="J49" s="215"/>
      <c r="K49" s="216"/>
      <c r="L49" s="226" t="e">
        <f>IF(#REF!="","",#REF!)</f>
        <v>#REF!</v>
      </c>
      <c r="M49" s="227"/>
      <c r="N49" s="227"/>
      <c r="O49" s="227"/>
      <c r="P49" s="227"/>
      <c r="Q49" s="227"/>
      <c r="R49" s="227"/>
      <c r="S49" s="227"/>
      <c r="T49" s="227"/>
      <c r="U49" s="227"/>
      <c r="V49" s="227"/>
      <c r="W49" s="227"/>
      <c r="X49" s="227"/>
      <c r="Y49" s="227"/>
      <c r="Z49" s="227"/>
      <c r="AA49" s="227"/>
      <c r="AB49" s="227"/>
      <c r="AC49" s="227"/>
      <c r="AD49" s="227"/>
      <c r="AE49" s="227"/>
      <c r="AF49" s="227"/>
      <c r="AG49" s="227"/>
      <c r="AH49" s="227"/>
      <c r="AI49" s="227"/>
      <c r="AJ49" s="227"/>
      <c r="AK49" s="227"/>
      <c r="AL49" s="227"/>
      <c r="AM49" s="227"/>
      <c r="AN49" s="227"/>
      <c r="AO49" s="227"/>
      <c r="AP49" s="227"/>
      <c r="AQ49" s="227"/>
      <c r="AR49" s="227"/>
      <c r="AS49" s="227"/>
      <c r="AT49" s="227"/>
      <c r="AU49" s="228"/>
    </row>
    <row r="50" spans="1:47" ht="16.5" thickBot="1">
      <c r="B50" s="220" t="e">
        <f>IF(#REF!="","",#REF!)</f>
        <v>#REF!</v>
      </c>
      <c r="C50" s="221"/>
      <c r="D50" s="221"/>
      <c r="E50" s="221"/>
      <c r="F50" s="221"/>
      <c r="G50" s="221"/>
      <c r="H50" s="221"/>
      <c r="I50" s="221"/>
      <c r="J50" s="221"/>
      <c r="K50" s="222"/>
      <c r="L50" s="223" t="e">
        <f>IF(#REF!="","",#REF!)</f>
        <v>#REF!</v>
      </c>
      <c r="M50" s="224"/>
      <c r="N50" s="224"/>
      <c r="O50" s="224"/>
      <c r="P50" s="224"/>
      <c r="Q50" s="224"/>
      <c r="R50" s="224"/>
      <c r="S50" s="224"/>
      <c r="T50" s="224"/>
      <c r="U50" s="224"/>
      <c r="V50" s="224"/>
      <c r="W50" s="224"/>
      <c r="X50" s="224"/>
      <c r="Y50" s="224"/>
      <c r="Z50" s="224"/>
      <c r="AA50" s="224"/>
      <c r="AB50" s="224"/>
      <c r="AC50" s="224"/>
      <c r="AD50" s="224"/>
      <c r="AE50" s="224"/>
      <c r="AF50" s="224"/>
      <c r="AG50" s="224"/>
      <c r="AH50" s="224"/>
      <c r="AI50" s="224"/>
      <c r="AJ50" s="224"/>
      <c r="AK50" s="224"/>
      <c r="AL50" s="224"/>
      <c r="AM50" s="224"/>
      <c r="AN50" s="224"/>
      <c r="AO50" s="224"/>
      <c r="AP50" s="224"/>
      <c r="AQ50" s="224"/>
      <c r="AR50" s="224"/>
      <c r="AS50" s="224"/>
      <c r="AT50" s="224"/>
      <c r="AU50" s="225"/>
    </row>
    <row r="51" spans="1:47">
      <c r="B51" s="3"/>
      <c r="C51" s="3"/>
      <c r="D51" s="3"/>
      <c r="E51" s="3"/>
      <c r="F51" s="3"/>
      <c r="G51" s="3"/>
      <c r="H51" s="3"/>
      <c r="I51" s="3"/>
      <c r="J51" s="3"/>
      <c r="K51" s="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row>
    <row r="52" spans="1:47" ht="16.5" thickBot="1">
      <c r="A52" s="10" t="s">
        <v>41</v>
      </c>
    </row>
    <row r="53" spans="1:47">
      <c r="B53" s="210" t="s">
        <v>39</v>
      </c>
      <c r="C53" s="211"/>
      <c r="D53" s="211"/>
      <c r="E53" s="211"/>
      <c r="F53" s="211"/>
      <c r="G53" s="211"/>
      <c r="H53" s="211"/>
      <c r="I53" s="211"/>
      <c r="J53" s="211"/>
      <c r="K53" s="212"/>
      <c r="L53" s="213" t="s">
        <v>42</v>
      </c>
      <c r="M53" s="174"/>
      <c r="N53" s="174"/>
      <c r="O53" s="174"/>
      <c r="P53" s="174"/>
      <c r="Q53" s="174"/>
      <c r="R53" s="174"/>
      <c r="S53" s="174"/>
      <c r="T53" s="174"/>
      <c r="U53" s="174"/>
      <c r="V53" s="174"/>
      <c r="W53" s="174"/>
      <c r="X53" s="174"/>
      <c r="Y53" s="174"/>
      <c r="Z53" s="174"/>
      <c r="AA53" s="174"/>
      <c r="AB53" s="174"/>
      <c r="AC53" s="174"/>
      <c r="AD53" s="174"/>
      <c r="AE53" s="174"/>
      <c r="AF53" s="174"/>
      <c r="AG53" s="174"/>
      <c r="AH53" s="174"/>
      <c r="AI53" s="174"/>
      <c r="AJ53" s="174"/>
      <c r="AK53" s="174"/>
      <c r="AL53" s="174"/>
      <c r="AM53" s="174"/>
      <c r="AN53" s="174"/>
      <c r="AO53" s="174"/>
      <c r="AP53" s="174"/>
      <c r="AQ53" s="174"/>
      <c r="AR53" s="174"/>
      <c r="AS53" s="174"/>
      <c r="AT53" s="174"/>
      <c r="AU53" s="175"/>
    </row>
    <row r="54" spans="1:47">
      <c r="B54" s="214" t="e">
        <f>IF(#REF!="","",#REF!)</f>
        <v>#REF!</v>
      </c>
      <c r="C54" s="215"/>
      <c r="D54" s="215"/>
      <c r="E54" s="215"/>
      <c r="F54" s="215"/>
      <c r="G54" s="215"/>
      <c r="H54" s="215"/>
      <c r="I54" s="215"/>
      <c r="J54" s="215"/>
      <c r="K54" s="216"/>
      <c r="L54" s="217" t="e">
        <f>IF(#REF!="","",#REF!)</f>
        <v>#REF!</v>
      </c>
      <c r="M54" s="218"/>
      <c r="N54" s="218"/>
      <c r="O54" s="218"/>
      <c r="P54" s="218"/>
      <c r="Q54" s="218"/>
      <c r="R54" s="218"/>
      <c r="S54" s="218"/>
      <c r="T54" s="218"/>
      <c r="U54" s="218"/>
      <c r="V54" s="218"/>
      <c r="W54" s="218"/>
      <c r="X54" s="218"/>
      <c r="Y54" s="218"/>
      <c r="Z54" s="218"/>
      <c r="AA54" s="218"/>
      <c r="AB54" s="218"/>
      <c r="AC54" s="218"/>
      <c r="AD54" s="218"/>
      <c r="AE54" s="218"/>
      <c r="AF54" s="218"/>
      <c r="AG54" s="218"/>
      <c r="AH54" s="218"/>
      <c r="AI54" s="218"/>
      <c r="AJ54" s="218"/>
      <c r="AK54" s="218"/>
      <c r="AL54" s="218"/>
      <c r="AM54" s="218"/>
      <c r="AN54" s="218"/>
      <c r="AO54" s="218"/>
      <c r="AP54" s="218"/>
      <c r="AQ54" s="218"/>
      <c r="AR54" s="218"/>
      <c r="AS54" s="218"/>
      <c r="AT54" s="218"/>
      <c r="AU54" s="219"/>
    </row>
    <row r="55" spans="1:47" ht="16.5" thickBot="1">
      <c r="B55" s="220" t="e">
        <f>IF(#REF!="","",#REF!)</f>
        <v>#REF!</v>
      </c>
      <c r="C55" s="221"/>
      <c r="D55" s="221"/>
      <c r="E55" s="221"/>
      <c r="F55" s="221"/>
      <c r="G55" s="221"/>
      <c r="H55" s="221"/>
      <c r="I55" s="221"/>
      <c r="J55" s="221"/>
      <c r="K55" s="222"/>
      <c r="L55" s="223" t="e">
        <f>IF(#REF!="","",#REF!)</f>
        <v>#REF!</v>
      </c>
      <c r="M55" s="224"/>
      <c r="N55" s="224"/>
      <c r="O55" s="224"/>
      <c r="P55" s="224"/>
      <c r="Q55" s="224"/>
      <c r="R55" s="224"/>
      <c r="S55" s="224"/>
      <c r="T55" s="224"/>
      <c r="U55" s="224"/>
      <c r="V55" s="224"/>
      <c r="W55" s="224"/>
      <c r="X55" s="224"/>
      <c r="Y55" s="224"/>
      <c r="Z55" s="224"/>
      <c r="AA55" s="224"/>
      <c r="AB55" s="224"/>
      <c r="AC55" s="224"/>
      <c r="AD55" s="224"/>
      <c r="AE55" s="224"/>
      <c r="AF55" s="224"/>
      <c r="AG55" s="224"/>
      <c r="AH55" s="224"/>
      <c r="AI55" s="224"/>
      <c r="AJ55" s="224"/>
      <c r="AK55" s="224"/>
      <c r="AL55" s="224"/>
      <c r="AM55" s="224"/>
      <c r="AN55" s="224"/>
      <c r="AO55" s="224"/>
      <c r="AP55" s="224"/>
      <c r="AQ55" s="224"/>
      <c r="AR55" s="224"/>
      <c r="AS55" s="224"/>
      <c r="AT55" s="224"/>
      <c r="AU55" s="225"/>
    </row>
    <row r="56" spans="1:47">
      <c r="B56" s="3"/>
      <c r="C56" s="3"/>
      <c r="D56" s="3"/>
      <c r="E56" s="3"/>
      <c r="F56" s="3"/>
      <c r="G56" s="3"/>
      <c r="H56" s="3"/>
      <c r="I56" s="3"/>
      <c r="J56" s="3"/>
      <c r="K56" s="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row>
    <row r="57" spans="1:47" ht="16.5" thickBot="1">
      <c r="A57" s="10" t="s">
        <v>43</v>
      </c>
    </row>
    <row r="58" spans="1:47">
      <c r="B58" s="173" t="s">
        <v>44</v>
      </c>
      <c r="C58" s="174"/>
      <c r="D58" s="174"/>
      <c r="E58" s="174"/>
      <c r="F58" s="174"/>
      <c r="G58" s="174"/>
      <c r="H58" s="174"/>
      <c r="I58" s="174"/>
      <c r="J58" s="174"/>
      <c r="K58" s="174"/>
      <c r="L58" s="174"/>
      <c r="M58" s="174"/>
      <c r="N58" s="174"/>
      <c r="O58" s="174"/>
      <c r="P58" s="174"/>
      <c r="Q58" s="174"/>
      <c r="R58" s="174"/>
      <c r="S58" s="174"/>
      <c r="T58" s="174"/>
      <c r="U58" s="174"/>
      <c r="V58" s="175"/>
      <c r="W58" s="173" t="s">
        <v>45</v>
      </c>
      <c r="X58" s="174"/>
      <c r="Y58" s="174"/>
      <c r="Z58" s="174"/>
      <c r="AA58" s="174"/>
      <c r="AB58" s="174"/>
      <c r="AC58" s="174"/>
      <c r="AD58" s="174"/>
      <c r="AE58" s="174"/>
      <c r="AF58" s="174"/>
      <c r="AG58" s="174"/>
      <c r="AH58" s="174"/>
      <c r="AI58" s="174"/>
      <c r="AJ58" s="174"/>
      <c r="AK58" s="174"/>
      <c r="AL58" s="175"/>
      <c r="AM58" s="173" t="s">
        <v>46</v>
      </c>
      <c r="AN58" s="174"/>
      <c r="AO58" s="174"/>
      <c r="AP58" s="174"/>
      <c r="AQ58" s="174"/>
      <c r="AR58" s="174"/>
      <c r="AS58" s="174"/>
      <c r="AT58" s="174"/>
      <c r="AU58" s="175"/>
    </row>
    <row r="59" spans="1:47">
      <c r="B59" s="145" t="s">
        <v>47</v>
      </c>
      <c r="C59" s="146"/>
      <c r="D59" s="146"/>
      <c r="E59" s="146"/>
      <c r="F59" s="146"/>
      <c r="G59" s="146"/>
      <c r="H59" s="146"/>
      <c r="I59" s="146"/>
      <c r="J59" s="146"/>
      <c r="K59" s="146"/>
      <c r="L59" s="146"/>
      <c r="M59" s="146"/>
      <c r="N59" s="146"/>
      <c r="O59" s="178"/>
      <c r="P59" s="146" t="s">
        <v>48</v>
      </c>
      <c r="Q59" s="146"/>
      <c r="R59" s="146"/>
      <c r="S59" s="146"/>
      <c r="T59" s="146"/>
      <c r="U59" s="146"/>
      <c r="V59" s="179"/>
      <c r="W59" s="180" t="s">
        <v>47</v>
      </c>
      <c r="X59" s="181"/>
      <c r="Y59" s="181"/>
      <c r="Z59" s="181"/>
      <c r="AA59" s="181"/>
      <c r="AB59" s="181"/>
      <c r="AC59" s="181"/>
      <c r="AD59" s="181"/>
      <c r="AE59" s="181"/>
      <c r="AF59" s="181"/>
      <c r="AG59" s="182"/>
      <c r="AH59" s="183" t="s">
        <v>48</v>
      </c>
      <c r="AI59" s="146"/>
      <c r="AJ59" s="146"/>
      <c r="AK59" s="146"/>
      <c r="AL59" s="179"/>
      <c r="AM59" s="184"/>
      <c r="AN59" s="185"/>
      <c r="AO59" s="185"/>
      <c r="AP59" s="185"/>
      <c r="AQ59" s="185"/>
      <c r="AR59" s="185"/>
      <c r="AS59" s="185"/>
      <c r="AT59" s="185"/>
      <c r="AU59" s="186"/>
    </row>
    <row r="60" spans="1:47">
      <c r="B60" s="190" t="s">
        <v>49</v>
      </c>
      <c r="C60" s="191"/>
      <c r="D60" s="191"/>
      <c r="E60" s="191"/>
      <c r="F60" s="191"/>
      <c r="G60" s="191"/>
      <c r="H60" s="191"/>
      <c r="I60" s="191"/>
      <c r="J60" s="191"/>
      <c r="K60" s="191"/>
      <c r="L60" s="191"/>
      <c r="M60" s="191"/>
      <c r="N60" s="191"/>
      <c r="O60" s="192"/>
      <c r="P60" s="193" t="e">
        <f>W39</f>
        <v>#REF!</v>
      </c>
      <c r="Q60" s="193"/>
      <c r="R60" s="193"/>
      <c r="S60" s="193"/>
      <c r="T60" s="193"/>
      <c r="U60" s="193"/>
      <c r="V60" s="194"/>
      <c r="W60" s="204" t="s">
        <v>50</v>
      </c>
      <c r="X60" s="205"/>
      <c r="Y60" s="205"/>
      <c r="Z60" s="205"/>
      <c r="AA60" s="205"/>
      <c r="AB60" s="205"/>
      <c r="AC60" s="205"/>
      <c r="AD60" s="205"/>
      <c r="AE60" s="205"/>
      <c r="AF60" s="205"/>
      <c r="AG60" s="206"/>
      <c r="AH60" s="207" t="e">
        <f>W6</f>
        <v>#REF!</v>
      </c>
      <c r="AI60" s="208"/>
      <c r="AJ60" s="208"/>
      <c r="AK60" s="208"/>
      <c r="AL60" s="209"/>
      <c r="AM60" s="187"/>
      <c r="AN60" s="188"/>
      <c r="AO60" s="188"/>
      <c r="AP60" s="188"/>
      <c r="AQ60" s="188"/>
      <c r="AR60" s="188"/>
      <c r="AS60" s="188"/>
      <c r="AT60" s="188"/>
      <c r="AU60" s="189"/>
    </row>
    <row r="61" spans="1:47">
      <c r="B61" s="190" t="s">
        <v>51</v>
      </c>
      <c r="C61" s="191"/>
      <c r="D61" s="191"/>
      <c r="E61" s="191"/>
      <c r="F61" s="191"/>
      <c r="G61" s="191"/>
      <c r="H61" s="191"/>
      <c r="I61" s="191"/>
      <c r="J61" s="191"/>
      <c r="K61" s="191"/>
      <c r="L61" s="191"/>
      <c r="M61" s="191"/>
      <c r="N61" s="191"/>
      <c r="O61" s="192"/>
      <c r="P61" s="193" t="e">
        <f>AA39</f>
        <v>#REF!</v>
      </c>
      <c r="Q61" s="193"/>
      <c r="R61" s="193"/>
      <c r="S61" s="193"/>
      <c r="T61" s="193"/>
      <c r="U61" s="193"/>
      <c r="V61" s="194"/>
      <c r="W61" s="190" t="s">
        <v>52</v>
      </c>
      <c r="X61" s="191"/>
      <c r="Y61" s="191"/>
      <c r="Z61" s="191"/>
      <c r="AA61" s="191"/>
      <c r="AB61" s="191"/>
      <c r="AC61" s="191"/>
      <c r="AD61" s="191"/>
      <c r="AE61" s="191"/>
      <c r="AF61" s="191"/>
      <c r="AG61" s="192"/>
      <c r="AH61" s="134" t="e">
        <f>W13</f>
        <v>#REF!</v>
      </c>
      <c r="AI61" s="135"/>
      <c r="AJ61" s="135"/>
      <c r="AK61" s="135"/>
      <c r="AL61" s="195"/>
      <c r="AM61" s="187"/>
      <c r="AN61" s="188"/>
      <c r="AO61" s="188"/>
      <c r="AP61" s="188"/>
      <c r="AQ61" s="188"/>
      <c r="AR61" s="188"/>
      <c r="AS61" s="188"/>
      <c r="AT61" s="188"/>
      <c r="AU61" s="189"/>
    </row>
    <row r="62" spans="1:47">
      <c r="B62" s="92"/>
      <c r="C62" s="91"/>
      <c r="D62" s="91"/>
      <c r="E62" s="91"/>
      <c r="F62" s="91"/>
      <c r="G62" s="91"/>
      <c r="H62" s="91"/>
      <c r="I62" s="91"/>
      <c r="J62" s="91"/>
      <c r="K62" s="91"/>
      <c r="L62" s="91"/>
      <c r="M62" s="91"/>
      <c r="N62" s="91"/>
      <c r="O62" s="93"/>
      <c r="P62" s="56"/>
      <c r="Q62" s="56"/>
      <c r="R62" s="56"/>
      <c r="S62" s="56"/>
      <c r="T62" s="56"/>
      <c r="U62" s="56"/>
      <c r="V62" s="79"/>
      <c r="W62" s="190" t="s">
        <v>53</v>
      </c>
      <c r="X62" s="191"/>
      <c r="Y62" s="191"/>
      <c r="Z62" s="191"/>
      <c r="AA62" s="191"/>
      <c r="AB62" s="191"/>
      <c r="AC62" s="191"/>
      <c r="AD62" s="191"/>
      <c r="AE62" s="191"/>
      <c r="AF62" s="191"/>
      <c r="AG62" s="192"/>
      <c r="AH62" s="134" t="e">
        <f>W18</f>
        <v>#REF!</v>
      </c>
      <c r="AI62" s="135"/>
      <c r="AJ62" s="135"/>
      <c r="AK62" s="135"/>
      <c r="AL62" s="195"/>
      <c r="AM62" s="187"/>
      <c r="AN62" s="188"/>
      <c r="AO62" s="188"/>
      <c r="AP62" s="188"/>
      <c r="AQ62" s="188"/>
      <c r="AR62" s="188"/>
      <c r="AS62" s="188"/>
      <c r="AT62" s="188"/>
      <c r="AU62" s="189"/>
    </row>
    <row r="63" spans="1:47">
      <c r="B63" s="94"/>
      <c r="C63" s="58"/>
      <c r="D63" s="58"/>
      <c r="E63" s="58"/>
      <c r="F63" s="58"/>
      <c r="G63" s="58"/>
      <c r="H63" s="58"/>
      <c r="I63" s="58"/>
      <c r="J63" s="58"/>
      <c r="K63" s="58"/>
      <c r="L63" s="58"/>
      <c r="M63" s="58"/>
      <c r="N63" s="58"/>
      <c r="O63" s="59"/>
      <c r="P63" s="57"/>
      <c r="Q63" s="58"/>
      <c r="R63" s="58"/>
      <c r="S63" s="58"/>
      <c r="T63" s="58"/>
      <c r="U63" s="58"/>
      <c r="V63" s="95"/>
      <c r="W63" s="190" t="s">
        <v>54</v>
      </c>
      <c r="X63" s="191"/>
      <c r="Y63" s="191"/>
      <c r="Z63" s="191"/>
      <c r="AA63" s="191"/>
      <c r="AB63" s="191"/>
      <c r="AC63" s="191"/>
      <c r="AD63" s="191"/>
      <c r="AE63" s="191"/>
      <c r="AF63" s="191"/>
      <c r="AG63" s="192"/>
      <c r="AH63" s="134" t="e">
        <f>W24</f>
        <v>#REF!</v>
      </c>
      <c r="AI63" s="135"/>
      <c r="AJ63" s="135"/>
      <c r="AK63" s="135"/>
      <c r="AL63" s="195"/>
      <c r="AM63" s="187"/>
      <c r="AN63" s="188"/>
      <c r="AO63" s="188"/>
      <c r="AP63" s="188"/>
      <c r="AQ63" s="188"/>
      <c r="AR63" s="188"/>
      <c r="AS63" s="188"/>
      <c r="AT63" s="188"/>
      <c r="AU63" s="189"/>
    </row>
    <row r="64" spans="1:47">
      <c r="B64" s="196"/>
      <c r="C64" s="197"/>
      <c r="D64" s="197"/>
      <c r="E64" s="197"/>
      <c r="F64" s="197"/>
      <c r="G64" s="197"/>
      <c r="H64" s="197"/>
      <c r="I64" s="197"/>
      <c r="J64" s="197"/>
      <c r="K64" s="197"/>
      <c r="L64" s="197"/>
      <c r="M64" s="197"/>
      <c r="N64" s="197"/>
      <c r="O64" s="198"/>
      <c r="P64" s="199"/>
      <c r="Q64" s="199"/>
      <c r="R64" s="199"/>
      <c r="S64" s="199"/>
      <c r="T64" s="199"/>
      <c r="U64" s="199"/>
      <c r="V64" s="200"/>
      <c r="W64" s="196" t="s">
        <v>55</v>
      </c>
      <c r="X64" s="197"/>
      <c r="Y64" s="197"/>
      <c r="Z64" s="197"/>
      <c r="AA64" s="197"/>
      <c r="AB64" s="197"/>
      <c r="AC64" s="197"/>
      <c r="AD64" s="197"/>
      <c r="AE64" s="197"/>
      <c r="AF64" s="197"/>
      <c r="AG64" s="198"/>
      <c r="AH64" s="201" t="e">
        <f>W28</f>
        <v>#REF!</v>
      </c>
      <c r="AI64" s="202"/>
      <c r="AJ64" s="202"/>
      <c r="AK64" s="202"/>
      <c r="AL64" s="203"/>
      <c r="AM64" s="187"/>
      <c r="AN64" s="188"/>
      <c r="AO64" s="188"/>
      <c r="AP64" s="188"/>
      <c r="AQ64" s="188"/>
      <c r="AR64" s="188"/>
      <c r="AS64" s="188"/>
      <c r="AT64" s="188"/>
      <c r="AU64" s="189"/>
    </row>
    <row r="65" spans="1:47" ht="16.5" thickBot="1">
      <c r="B65" s="161" t="s">
        <v>56</v>
      </c>
      <c r="C65" s="162"/>
      <c r="D65" s="162"/>
      <c r="E65" s="162"/>
      <c r="F65" s="162"/>
      <c r="G65" s="162"/>
      <c r="H65" s="162"/>
      <c r="I65" s="162"/>
      <c r="J65" s="162"/>
      <c r="K65" s="162"/>
      <c r="L65" s="162"/>
      <c r="M65" s="162"/>
      <c r="N65" s="162"/>
      <c r="O65" s="163"/>
      <c r="P65" s="164" t="e">
        <f>SUM(P60:V63)</f>
        <v>#REF!</v>
      </c>
      <c r="Q65" s="164"/>
      <c r="R65" s="164"/>
      <c r="S65" s="164"/>
      <c r="T65" s="164"/>
      <c r="U65" s="164"/>
      <c r="V65" s="165"/>
      <c r="W65" s="166" t="s">
        <v>57</v>
      </c>
      <c r="X65" s="167"/>
      <c r="Y65" s="167"/>
      <c r="Z65" s="167"/>
      <c r="AA65" s="167"/>
      <c r="AB65" s="167"/>
      <c r="AC65" s="167"/>
      <c r="AD65" s="167"/>
      <c r="AE65" s="167"/>
      <c r="AF65" s="167"/>
      <c r="AG65" s="168"/>
      <c r="AH65" s="169" t="e">
        <f>SUM(AH60:AL64)</f>
        <v>#REF!</v>
      </c>
      <c r="AI65" s="167"/>
      <c r="AJ65" s="167"/>
      <c r="AK65" s="167"/>
      <c r="AL65" s="170"/>
      <c r="AM65" s="171" t="e">
        <f>P65-AH65</f>
        <v>#REF!</v>
      </c>
      <c r="AN65" s="171"/>
      <c r="AO65" s="171"/>
      <c r="AP65" s="171"/>
      <c r="AQ65" s="171"/>
      <c r="AR65" s="171"/>
      <c r="AS65" s="171"/>
      <c r="AT65" s="171"/>
      <c r="AU65" s="172"/>
    </row>
    <row r="66" spans="1:47">
      <c r="B66" s="38"/>
      <c r="C66" s="38"/>
      <c r="D66" s="38"/>
      <c r="E66" s="38"/>
      <c r="F66" s="38"/>
      <c r="G66" s="38"/>
      <c r="H66" s="38"/>
      <c r="I66" s="38"/>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row>
    <row r="67" spans="1:47" ht="16.5" thickBot="1">
      <c r="A67" s="10" t="s">
        <v>58</v>
      </c>
    </row>
    <row r="68" spans="1:47">
      <c r="B68" s="173" t="s">
        <v>59</v>
      </c>
      <c r="C68" s="174"/>
      <c r="D68" s="174"/>
      <c r="E68" s="174"/>
      <c r="F68" s="174"/>
      <c r="G68" s="174"/>
      <c r="H68" s="174"/>
      <c r="I68" s="175"/>
      <c r="J68" s="176" t="e">
        <f>#REF!</f>
        <v>#REF!</v>
      </c>
      <c r="K68" s="176"/>
      <c r="L68" s="176"/>
      <c r="M68" s="176"/>
      <c r="N68" s="176"/>
      <c r="O68" s="176"/>
      <c r="P68" s="176"/>
      <c r="Q68" s="176"/>
      <c r="R68" s="176"/>
      <c r="S68" s="176"/>
      <c r="T68" s="176"/>
      <c r="U68" s="176"/>
      <c r="V68" s="176"/>
      <c r="W68" s="176"/>
      <c r="X68" s="176"/>
      <c r="Y68" s="176"/>
      <c r="Z68" s="176"/>
      <c r="AA68" s="176"/>
      <c r="AB68" s="176"/>
      <c r="AC68" s="176"/>
      <c r="AD68" s="176"/>
      <c r="AE68" s="176"/>
      <c r="AF68" s="176"/>
      <c r="AG68" s="176"/>
      <c r="AH68" s="176"/>
      <c r="AI68" s="176"/>
      <c r="AJ68" s="176"/>
      <c r="AK68" s="176"/>
      <c r="AL68" s="176"/>
      <c r="AM68" s="176"/>
      <c r="AN68" s="176"/>
      <c r="AO68" s="176"/>
      <c r="AP68" s="176"/>
      <c r="AQ68" s="176"/>
      <c r="AR68" s="176"/>
      <c r="AS68" s="176"/>
      <c r="AT68" s="176"/>
      <c r="AU68" s="177"/>
    </row>
    <row r="69" spans="1:47" ht="16.5" thickBot="1">
      <c r="B69" s="140" t="s">
        <v>60</v>
      </c>
      <c r="C69" s="141"/>
      <c r="D69" s="141"/>
      <c r="E69" s="141"/>
      <c r="F69" s="141"/>
      <c r="G69" s="141"/>
      <c r="H69" s="141"/>
      <c r="I69" s="150"/>
      <c r="J69" s="151" t="e">
        <f>#REF!</f>
        <v>#REF!</v>
      </c>
      <c r="K69" s="151"/>
      <c r="L69" s="151"/>
      <c r="M69" s="151"/>
      <c r="N69" s="151"/>
      <c r="O69" s="151"/>
      <c r="P69" s="151"/>
      <c r="Q69" s="151"/>
      <c r="R69" s="151"/>
      <c r="S69" s="151"/>
      <c r="T69" s="151"/>
      <c r="U69" s="151"/>
      <c r="V69" s="151"/>
      <c r="W69" s="151"/>
      <c r="X69" s="151"/>
      <c r="Y69" s="151"/>
      <c r="Z69" s="151"/>
      <c r="AA69" s="151"/>
      <c r="AB69" s="151"/>
      <c r="AC69" s="151"/>
      <c r="AD69" s="151"/>
      <c r="AE69" s="151"/>
      <c r="AF69" s="151"/>
      <c r="AG69" s="151"/>
      <c r="AH69" s="151"/>
      <c r="AI69" s="151"/>
      <c r="AJ69" s="151"/>
      <c r="AK69" s="151"/>
      <c r="AL69" s="151"/>
      <c r="AM69" s="151"/>
      <c r="AN69" s="151"/>
      <c r="AO69" s="151"/>
      <c r="AP69" s="151"/>
      <c r="AQ69" s="151"/>
      <c r="AR69" s="151"/>
      <c r="AS69" s="151"/>
      <c r="AT69" s="151"/>
      <c r="AU69" s="152"/>
    </row>
    <row r="70" spans="1:47">
      <c r="B70" s="153"/>
      <c r="C70" s="154"/>
      <c r="D70" s="154"/>
      <c r="E70" s="154"/>
      <c r="F70" s="154"/>
      <c r="G70" s="154"/>
      <c r="H70" s="154"/>
      <c r="I70" s="154"/>
      <c r="J70" s="155" t="s">
        <v>61</v>
      </c>
      <c r="K70" s="156"/>
      <c r="L70" s="156"/>
      <c r="M70" s="156"/>
      <c r="N70" s="156"/>
      <c r="O70" s="156"/>
      <c r="P70" s="156"/>
      <c r="Q70" s="156"/>
      <c r="R70" s="156"/>
      <c r="S70" s="156"/>
      <c r="T70" s="156"/>
      <c r="U70" s="156"/>
      <c r="V70" s="156"/>
      <c r="W70" s="156"/>
      <c r="X70" s="157" t="s">
        <v>62</v>
      </c>
      <c r="Y70" s="157"/>
      <c r="Z70" s="157"/>
      <c r="AA70" s="157"/>
      <c r="AB70" s="157"/>
      <c r="AC70" s="157"/>
      <c r="AD70" s="157" t="s">
        <v>63</v>
      </c>
      <c r="AE70" s="157"/>
      <c r="AF70" s="157"/>
      <c r="AG70" s="157"/>
      <c r="AH70" s="158" t="s">
        <v>64</v>
      </c>
      <c r="AI70" s="158"/>
      <c r="AJ70" s="158"/>
      <c r="AK70" s="158"/>
      <c r="AL70" s="158"/>
      <c r="AM70" s="159" t="s">
        <v>65</v>
      </c>
      <c r="AN70" s="156"/>
      <c r="AO70" s="156"/>
      <c r="AP70" s="156"/>
      <c r="AQ70" s="156"/>
      <c r="AR70" s="156"/>
      <c r="AS70" s="156"/>
      <c r="AT70" s="156"/>
      <c r="AU70" s="160"/>
    </row>
    <row r="71" spans="1:47" ht="24.75">
      <c r="B71" s="145" t="s">
        <v>66</v>
      </c>
      <c r="C71" s="146"/>
      <c r="D71" s="146"/>
      <c r="E71" s="146"/>
      <c r="F71" s="146"/>
      <c r="G71" s="146"/>
      <c r="H71" s="146"/>
      <c r="I71" s="146"/>
      <c r="J71" s="147" t="e">
        <f>#REF!</f>
        <v>#REF!</v>
      </c>
      <c r="K71" s="148"/>
      <c r="L71" s="148"/>
      <c r="M71" s="148"/>
      <c r="N71" s="148"/>
      <c r="O71" s="148"/>
      <c r="P71" s="148"/>
      <c r="Q71" s="148"/>
      <c r="R71" s="148"/>
      <c r="S71" s="148"/>
      <c r="T71" s="148"/>
      <c r="U71" s="148"/>
      <c r="V71" s="148"/>
      <c r="W71" s="148"/>
      <c r="X71" s="148" t="e">
        <f>#REF!</f>
        <v>#REF!</v>
      </c>
      <c r="Y71" s="148"/>
      <c r="Z71" s="148"/>
      <c r="AA71" s="148"/>
      <c r="AB71" s="148"/>
      <c r="AC71" s="148"/>
      <c r="AD71" s="148" t="e">
        <f>#REF!</f>
        <v>#REF!</v>
      </c>
      <c r="AE71" s="148" ph="1"/>
      <c r="AF71" s="148" ph="1"/>
      <c r="AG71" s="148" ph="1"/>
      <c r="AH71" s="148" t="e">
        <f>#REF!</f>
        <v>#REF!</v>
      </c>
      <c r="AI71" s="148"/>
      <c r="AJ71" s="148"/>
      <c r="AK71" s="148"/>
      <c r="AL71" s="148"/>
      <c r="AM71" s="148" t="e">
        <f>#REF!</f>
        <v>#REF!</v>
      </c>
      <c r="AN71" s="148"/>
      <c r="AO71" s="148"/>
      <c r="AP71" s="148"/>
      <c r="AQ71" s="148"/>
      <c r="AR71" s="148"/>
      <c r="AS71" s="148"/>
      <c r="AT71" s="148"/>
      <c r="AU71" s="149"/>
    </row>
    <row r="72" spans="1:47" ht="25.5" thickBot="1">
      <c r="B72" s="140" t="s">
        <v>67</v>
      </c>
      <c r="C72" s="141"/>
      <c r="D72" s="141"/>
      <c r="E72" s="141"/>
      <c r="F72" s="141"/>
      <c r="G72" s="141"/>
      <c r="H72" s="141"/>
      <c r="I72" s="141"/>
      <c r="J72" s="142" t="e">
        <f>#REF!</f>
        <v>#REF!</v>
      </c>
      <c r="K72" s="143"/>
      <c r="L72" s="143"/>
      <c r="M72" s="143"/>
      <c r="N72" s="143"/>
      <c r="O72" s="143"/>
      <c r="P72" s="143"/>
      <c r="Q72" s="143"/>
      <c r="R72" s="143"/>
      <c r="S72" s="143"/>
      <c r="T72" s="143"/>
      <c r="U72" s="143"/>
      <c r="V72" s="143"/>
      <c r="W72" s="143"/>
      <c r="X72" s="143" t="e">
        <f>#REF!</f>
        <v>#REF!</v>
      </c>
      <c r="Y72" s="143"/>
      <c r="Z72" s="143"/>
      <c r="AA72" s="143"/>
      <c r="AB72" s="143"/>
      <c r="AC72" s="143"/>
      <c r="AD72" s="143" t="e">
        <f>#REF!</f>
        <v>#REF!</v>
      </c>
      <c r="AE72" s="143" ph="1"/>
      <c r="AF72" s="143" ph="1"/>
      <c r="AG72" s="143" ph="1"/>
      <c r="AH72" s="143" t="e">
        <f>#REF!</f>
        <v>#REF!</v>
      </c>
      <c r="AI72" s="143"/>
      <c r="AJ72" s="143"/>
      <c r="AK72" s="143"/>
      <c r="AL72" s="143"/>
      <c r="AM72" s="143" t="e">
        <f>#REF!</f>
        <v>#REF!</v>
      </c>
      <c r="AN72" s="143"/>
      <c r="AO72" s="143"/>
      <c r="AP72" s="143"/>
      <c r="AQ72" s="143"/>
      <c r="AR72" s="143"/>
      <c r="AS72" s="143"/>
      <c r="AT72" s="143"/>
      <c r="AU72" s="144"/>
    </row>
    <row r="78" spans="1:47" ht="24.75">
      <c r="AE78" s="10" ph="1"/>
      <c r="AF78" s="10" ph="1"/>
      <c r="AG78" s="10" ph="1"/>
    </row>
    <row r="79" spans="1:47" ht="24.75">
      <c r="AE79" s="10" ph="1"/>
      <c r="AF79" s="10" ph="1"/>
      <c r="AG79" s="10" ph="1"/>
    </row>
    <row r="84" spans="31:33" ht="24.75">
      <c r="AE84" s="10" ph="1"/>
      <c r="AF84" s="10" ph="1"/>
      <c r="AG84" s="10" ph="1"/>
    </row>
    <row r="85" spans="31:33" ht="24.75">
      <c r="AE85" s="10" ph="1"/>
      <c r="AF85" s="10" ph="1"/>
      <c r="AG85" s="10" ph="1"/>
    </row>
    <row r="86" spans="31:33" ht="24.75">
      <c r="AE86" s="10" ph="1"/>
      <c r="AF86" s="10" ph="1"/>
      <c r="AG86" s="10" ph="1"/>
    </row>
    <row r="87" spans="31:33" ht="24.75">
      <c r="AE87" s="10" ph="1"/>
      <c r="AF87" s="10" ph="1"/>
      <c r="AG87" s="10" ph="1"/>
    </row>
    <row r="88" spans="31:33" ht="24.75">
      <c r="AE88" s="10" ph="1"/>
      <c r="AF88" s="10" ph="1"/>
      <c r="AG88" s="10" ph="1"/>
    </row>
    <row r="89" spans="31:33" ht="24.75">
      <c r="AE89" s="10" ph="1"/>
      <c r="AF89" s="10" ph="1"/>
      <c r="AG89" s="10" ph="1"/>
    </row>
    <row r="90" spans="31:33" ht="24.75">
      <c r="AE90" s="10" ph="1"/>
      <c r="AF90" s="10" ph="1"/>
      <c r="AG90" s="10" ph="1"/>
    </row>
    <row r="91" spans="31:33" ht="24.75">
      <c r="AE91" s="10" ph="1"/>
      <c r="AF91" s="10" ph="1"/>
      <c r="AG91" s="10" ph="1"/>
    </row>
    <row r="92" spans="31:33" ht="24.75">
      <c r="AE92" s="10" ph="1"/>
      <c r="AF92" s="10" ph="1"/>
      <c r="AG92" s="10" ph="1"/>
    </row>
    <row r="93" spans="31:33" ht="24.75">
      <c r="AE93" s="10" ph="1"/>
      <c r="AF93" s="10" ph="1"/>
      <c r="AG93" s="10" ph="1"/>
    </row>
    <row r="94" spans="31:33" ht="24.75">
      <c r="AE94" s="10" ph="1"/>
      <c r="AF94" s="10" ph="1"/>
      <c r="AG94" s="10" ph="1"/>
    </row>
    <row r="95" spans="31:33" ht="24.75">
      <c r="AE95" s="10" ph="1"/>
      <c r="AF95" s="10" ph="1"/>
      <c r="AG95" s="10" ph="1"/>
    </row>
    <row r="100" spans="31:33" ht="24.75">
      <c r="AE100" s="10" ph="1"/>
      <c r="AF100" s="10" ph="1"/>
      <c r="AG100" s="10" ph="1"/>
    </row>
    <row r="101" spans="31:33" ht="24.75">
      <c r="AE101" s="10" ph="1"/>
      <c r="AF101" s="10" ph="1"/>
      <c r="AG101" s="10" ph="1"/>
    </row>
    <row r="102" spans="31:33" ht="24.75">
      <c r="AE102" s="10" ph="1"/>
      <c r="AF102" s="10" ph="1"/>
      <c r="AG102" s="10" ph="1"/>
    </row>
    <row r="103" spans="31:33" ht="24.75">
      <c r="AE103" s="10" ph="1"/>
      <c r="AF103" s="10" ph="1"/>
      <c r="AG103" s="10" ph="1"/>
    </row>
    <row r="104" spans="31:33" ht="24.75">
      <c r="AE104" s="10" ph="1"/>
      <c r="AF104" s="10" ph="1"/>
      <c r="AG104" s="10" ph="1"/>
    </row>
    <row r="105" spans="31:33" ht="24.75">
      <c r="AE105" s="10" ph="1"/>
      <c r="AF105" s="10" ph="1"/>
      <c r="AG105" s="10" ph="1"/>
    </row>
    <row r="110" spans="31:33" ht="24.75">
      <c r="AE110" s="10" ph="1"/>
      <c r="AF110" s="10" ph="1"/>
      <c r="AG110" s="10" ph="1"/>
    </row>
    <row r="111" spans="31:33" ht="24.75">
      <c r="AE111" s="10" ph="1"/>
      <c r="AF111" s="10" ph="1"/>
      <c r="AG111" s="10" ph="1"/>
    </row>
    <row r="112" spans="31:33" ht="24.75">
      <c r="AE112" s="10" ph="1"/>
      <c r="AF112" s="10" ph="1"/>
      <c r="AG112" s="10" ph="1"/>
    </row>
    <row r="113" spans="31:33" ht="24.75">
      <c r="AE113" s="10" ph="1"/>
      <c r="AF113" s="10" ph="1"/>
      <c r="AG113" s="10" ph="1"/>
    </row>
    <row r="114" spans="31:33" ht="24.75">
      <c r="AE114" s="10" ph="1"/>
      <c r="AF114" s="10" ph="1"/>
      <c r="AG114" s="10" ph="1"/>
    </row>
    <row r="115" spans="31:33" ht="24.75">
      <c r="AE115" s="10" ph="1"/>
      <c r="AF115" s="10" ph="1"/>
      <c r="AG115" s="10" ph="1"/>
    </row>
    <row r="120" spans="31:33" ht="24.75">
      <c r="AE120" s="10" ph="1"/>
      <c r="AF120" s="10" ph="1"/>
      <c r="AG120" s="10" ph="1"/>
    </row>
    <row r="121" spans="31:33" ht="24.75">
      <c r="AE121" s="10" ph="1"/>
      <c r="AF121" s="10" ph="1"/>
      <c r="AG121" s="10" ph="1"/>
    </row>
    <row r="122" spans="31:33" ht="24.75">
      <c r="AE122" s="10" ph="1"/>
      <c r="AF122" s="10" ph="1"/>
      <c r="AG122" s="10" ph="1"/>
    </row>
    <row r="123" spans="31:33" ht="24.75">
      <c r="AE123" s="10" ph="1"/>
      <c r="AF123" s="10" ph="1"/>
      <c r="AG123" s="10" ph="1"/>
    </row>
    <row r="124" spans="31:33" ht="24.75">
      <c r="AE124" s="10" ph="1"/>
      <c r="AF124" s="10" ph="1"/>
      <c r="AG124" s="10" ph="1"/>
    </row>
    <row r="125" spans="31:33" ht="24.75">
      <c r="AE125" s="10" ph="1"/>
      <c r="AF125" s="10" ph="1"/>
      <c r="AG125" s="10" ph="1"/>
    </row>
    <row r="126" spans="31:33" ht="24.75">
      <c r="AE126" s="10" ph="1"/>
      <c r="AF126" s="10" ph="1"/>
      <c r="AG126" s="10" ph="1"/>
    </row>
    <row r="131" spans="31:33" ht="24.75">
      <c r="AE131" s="10" ph="1"/>
      <c r="AF131" s="10" ph="1"/>
      <c r="AG131" s="10" ph="1"/>
    </row>
    <row r="132" spans="31:33" ht="24.75">
      <c r="AE132" s="10" ph="1"/>
      <c r="AF132" s="10" ph="1"/>
      <c r="AG132" s="10" ph="1"/>
    </row>
    <row r="133" spans="31:33" ht="24.75">
      <c r="AE133" s="10" ph="1"/>
      <c r="AF133" s="10" ph="1"/>
      <c r="AG133" s="10" ph="1"/>
    </row>
    <row r="134" spans="31:33" ht="24.75">
      <c r="AE134" s="10" ph="1"/>
      <c r="AF134" s="10" ph="1"/>
      <c r="AG134" s="10" ph="1"/>
    </row>
    <row r="135" spans="31:33" ht="24.75">
      <c r="AE135" s="10" ph="1"/>
      <c r="AF135" s="10" ph="1"/>
      <c r="AG135" s="10" ph="1"/>
    </row>
    <row r="136" spans="31:33" ht="24.75">
      <c r="AE136" s="10" ph="1"/>
      <c r="AF136" s="10" ph="1"/>
      <c r="AG136" s="10" ph="1"/>
    </row>
    <row r="141" spans="31:33" ht="24.75">
      <c r="AE141" s="10" ph="1"/>
      <c r="AF141" s="10" ph="1"/>
      <c r="AG141" s="10" ph="1"/>
    </row>
    <row r="142" spans="31:33" ht="24.75">
      <c r="AE142" s="10" ph="1"/>
      <c r="AF142" s="10" ph="1"/>
      <c r="AG142" s="10" ph="1"/>
    </row>
    <row r="143" spans="31:33" ht="24.75">
      <c r="AE143" s="10" ph="1"/>
      <c r="AF143" s="10" ph="1"/>
      <c r="AG143" s="10" ph="1"/>
    </row>
    <row r="144" spans="31:33" ht="24.75">
      <c r="AE144" s="10" ph="1"/>
      <c r="AF144" s="10" ph="1"/>
      <c r="AG144" s="10" ph="1"/>
    </row>
    <row r="145" spans="31:33" ht="24.75">
      <c r="AE145" s="10" ph="1"/>
      <c r="AF145" s="10" ph="1"/>
      <c r="AG145" s="10" ph="1"/>
    </row>
    <row r="146" spans="31:33" ht="24.75">
      <c r="AE146" s="10" ph="1"/>
      <c r="AF146" s="10" ph="1"/>
      <c r="AG146" s="10" ph="1"/>
    </row>
    <row r="151" spans="31:33" ht="24.75">
      <c r="AE151" s="10" ph="1"/>
      <c r="AF151" s="10" ph="1"/>
      <c r="AG151" s="10" ph="1"/>
    </row>
    <row r="152" spans="31:33" ht="24.75">
      <c r="AE152" s="10" ph="1"/>
      <c r="AF152" s="10" ph="1"/>
      <c r="AG152" s="10" ph="1"/>
    </row>
    <row r="153" spans="31:33" ht="24.75">
      <c r="AE153" s="10" ph="1"/>
      <c r="AF153" s="10" ph="1"/>
      <c r="AG153" s="10" ph="1"/>
    </row>
    <row r="154" spans="31:33" ht="24.75">
      <c r="AE154" s="10" ph="1"/>
      <c r="AF154" s="10" ph="1"/>
      <c r="AG154" s="10" ph="1"/>
    </row>
  </sheetData>
  <mergeCells count="317">
    <mergeCell ref="A1:D1"/>
    <mergeCell ref="AI1:AU1"/>
    <mergeCell ref="A2:AU2"/>
    <mergeCell ref="B4:V4"/>
    <mergeCell ref="W4:AD4"/>
    <mergeCell ref="AE4:AG5"/>
    <mergeCell ref="AH4:AU5"/>
    <mergeCell ref="B5:K5"/>
    <mergeCell ref="L5:O5"/>
    <mergeCell ref="P5:V5"/>
    <mergeCell ref="AH6:AU6"/>
    <mergeCell ref="C7:K7"/>
    <mergeCell ref="L7:O7"/>
    <mergeCell ref="P7:S7"/>
    <mergeCell ref="U7:V7"/>
    <mergeCell ref="W7:Z7"/>
    <mergeCell ref="AA7:AD7"/>
    <mergeCell ref="AH7:AU7"/>
    <mergeCell ref="W5:Z5"/>
    <mergeCell ref="AA5:AD5"/>
    <mergeCell ref="B6:K6"/>
    <mergeCell ref="L6:O6"/>
    <mergeCell ref="P6:S6"/>
    <mergeCell ref="U6:V6"/>
    <mergeCell ref="W6:Z6"/>
    <mergeCell ref="AH8:AU8"/>
    <mergeCell ref="C9:K9"/>
    <mergeCell ref="L9:O9"/>
    <mergeCell ref="P9:S9"/>
    <mergeCell ref="U9:V9"/>
    <mergeCell ref="W9:Z9"/>
    <mergeCell ref="AA9:AD9"/>
    <mergeCell ref="AH9:AU9"/>
    <mergeCell ref="C8:K8"/>
    <mergeCell ref="L8:O8"/>
    <mergeCell ref="P8:S8"/>
    <mergeCell ref="U8:V8"/>
    <mergeCell ref="W8:Z8"/>
    <mergeCell ref="AA8:AD8"/>
    <mergeCell ref="W13:Z13"/>
    <mergeCell ref="C14:K14"/>
    <mergeCell ref="L14:O14"/>
    <mergeCell ref="P14:S14"/>
    <mergeCell ref="U14:V14"/>
    <mergeCell ref="W14:Z14"/>
    <mergeCell ref="AH10:AU10"/>
    <mergeCell ref="C11:K11"/>
    <mergeCell ref="L11:O11"/>
    <mergeCell ref="P11:S11"/>
    <mergeCell ref="U11:V11"/>
    <mergeCell ref="W11:Z11"/>
    <mergeCell ref="AA11:AD11"/>
    <mergeCell ref="AH11:AU11"/>
    <mergeCell ref="C10:K10"/>
    <mergeCell ref="L10:O10"/>
    <mergeCell ref="P10:S10"/>
    <mergeCell ref="U10:V10"/>
    <mergeCell ref="W10:Z10"/>
    <mergeCell ref="AA10:AD10"/>
    <mergeCell ref="AA14:AD14"/>
    <mergeCell ref="AE14:AG14"/>
    <mergeCell ref="AH14:AL14"/>
    <mergeCell ref="AM14:AU14"/>
    <mergeCell ref="C15:K15"/>
    <mergeCell ref="L15:O15"/>
    <mergeCell ref="P15:S15"/>
    <mergeCell ref="U15:V15"/>
    <mergeCell ref="W15:Z15"/>
    <mergeCell ref="AA15:AD15"/>
    <mergeCell ref="AE15:AG15"/>
    <mergeCell ref="AH15:AL15"/>
    <mergeCell ref="AM15:AU15"/>
    <mergeCell ref="AA16:AD16"/>
    <mergeCell ref="AE16:AG16"/>
    <mergeCell ref="W18:Z18"/>
    <mergeCell ref="C19:K19"/>
    <mergeCell ref="L19:O19"/>
    <mergeCell ref="P19:S19"/>
    <mergeCell ref="U19:V19"/>
    <mergeCell ref="W19:Z19"/>
    <mergeCell ref="AA19:AD19"/>
    <mergeCell ref="AH16:AL16"/>
    <mergeCell ref="AM16:AU16"/>
    <mergeCell ref="AQ20:AU20"/>
    <mergeCell ref="C21:K21"/>
    <mergeCell ref="L21:O21"/>
    <mergeCell ref="P21:S21"/>
    <mergeCell ref="U21:V21"/>
    <mergeCell ref="W21:Z21"/>
    <mergeCell ref="AA21:AD21"/>
    <mergeCell ref="AE19:AG19"/>
    <mergeCell ref="AH19:AL19"/>
    <mergeCell ref="AM19:AP19"/>
    <mergeCell ref="AQ19:AU19"/>
    <mergeCell ref="C20:K20"/>
    <mergeCell ref="L20:O20"/>
    <mergeCell ref="P20:S20"/>
    <mergeCell ref="U20:V20"/>
    <mergeCell ref="W20:Z20"/>
    <mergeCell ref="AA20:AD20"/>
    <mergeCell ref="C16:K16"/>
    <mergeCell ref="L16:O16"/>
    <mergeCell ref="P16:S16"/>
    <mergeCell ref="U16:V16"/>
    <mergeCell ref="W16:Z16"/>
    <mergeCell ref="C22:K22"/>
    <mergeCell ref="L22:O22"/>
    <mergeCell ref="P22:S22"/>
    <mergeCell ref="U22:V22"/>
    <mergeCell ref="W22:Z22"/>
    <mergeCell ref="AA22:AD22"/>
    <mergeCell ref="AE20:AG20"/>
    <mergeCell ref="AH20:AL20"/>
    <mergeCell ref="AM20:AP20"/>
    <mergeCell ref="W24:Z24"/>
    <mergeCell ref="AH24:AO24"/>
    <mergeCell ref="AP24:AU24"/>
    <mergeCell ref="AE22:AG22"/>
    <mergeCell ref="AH22:AL22"/>
    <mergeCell ref="AM22:AP22"/>
    <mergeCell ref="AQ22:AU22"/>
    <mergeCell ref="AE21:AG21"/>
    <mergeCell ref="AH21:AL21"/>
    <mergeCell ref="AM21:AP21"/>
    <mergeCell ref="AQ21:AU21"/>
    <mergeCell ref="AE25:AG25"/>
    <mergeCell ref="AH25:AO25"/>
    <mergeCell ref="AP25:AU25"/>
    <mergeCell ref="C26:K26"/>
    <mergeCell ref="L26:O26"/>
    <mergeCell ref="P26:S26"/>
    <mergeCell ref="U26:V26"/>
    <mergeCell ref="W26:Z26"/>
    <mergeCell ref="AA26:AD26"/>
    <mergeCell ref="AE26:AG26"/>
    <mergeCell ref="C25:K25"/>
    <mergeCell ref="L25:O25"/>
    <mergeCell ref="P25:S25"/>
    <mergeCell ref="U25:V25"/>
    <mergeCell ref="W25:Z25"/>
    <mergeCell ref="AA25:AD25"/>
    <mergeCell ref="W28:Z28"/>
    <mergeCell ref="AH28:AU28"/>
    <mergeCell ref="C29:K29"/>
    <mergeCell ref="L29:O29"/>
    <mergeCell ref="P29:S29"/>
    <mergeCell ref="U29:V29"/>
    <mergeCell ref="W29:Z29"/>
    <mergeCell ref="AH26:AO26"/>
    <mergeCell ref="AP26:AU26"/>
    <mergeCell ref="AA29:AD29"/>
    <mergeCell ref="AE29:AG29"/>
    <mergeCell ref="AH29:AU29"/>
    <mergeCell ref="C30:K30"/>
    <mergeCell ref="L30:O30"/>
    <mergeCell ref="P30:S30"/>
    <mergeCell ref="U30:V30"/>
    <mergeCell ref="W30:Z30"/>
    <mergeCell ref="AA30:AD30"/>
    <mergeCell ref="AE30:AG30"/>
    <mergeCell ref="AH30:AU30"/>
    <mergeCell ref="C31:K31"/>
    <mergeCell ref="L31:O31"/>
    <mergeCell ref="P31:S31"/>
    <mergeCell ref="U31:V31"/>
    <mergeCell ref="W31:Z31"/>
    <mergeCell ref="AA31:AD31"/>
    <mergeCell ref="AE31:AG31"/>
    <mergeCell ref="AH31:AU31"/>
    <mergeCell ref="AE32:AG32"/>
    <mergeCell ref="AH32:AU32"/>
    <mergeCell ref="C33:K33"/>
    <mergeCell ref="L33:O33"/>
    <mergeCell ref="P33:S33"/>
    <mergeCell ref="U33:V33"/>
    <mergeCell ref="W33:Z33"/>
    <mergeCell ref="AA33:AD33"/>
    <mergeCell ref="AE33:AG33"/>
    <mergeCell ref="AH33:AU33"/>
    <mergeCell ref="C32:K32"/>
    <mergeCell ref="L32:O32"/>
    <mergeCell ref="P32:S32"/>
    <mergeCell ref="U32:V32"/>
    <mergeCell ref="W32:Z32"/>
    <mergeCell ref="AA32:AD32"/>
    <mergeCell ref="B39:K39"/>
    <mergeCell ref="L39:O39"/>
    <mergeCell ref="P39:V39"/>
    <mergeCell ref="W39:Z39"/>
    <mergeCell ref="AA39:AD39"/>
    <mergeCell ref="AE39:AF39"/>
    <mergeCell ref="AH39:AU39"/>
    <mergeCell ref="AE34:AG34"/>
    <mergeCell ref="AH34:AU34"/>
    <mergeCell ref="C35:K35"/>
    <mergeCell ref="L35:O35"/>
    <mergeCell ref="P35:S35"/>
    <mergeCell ref="U35:V35"/>
    <mergeCell ref="W35:Z35"/>
    <mergeCell ref="AA35:AD35"/>
    <mergeCell ref="AE35:AG35"/>
    <mergeCell ref="AH35:AU35"/>
    <mergeCell ref="C34:K34"/>
    <mergeCell ref="L34:O34"/>
    <mergeCell ref="P34:S34"/>
    <mergeCell ref="U34:V34"/>
    <mergeCell ref="W34:Z34"/>
    <mergeCell ref="AA34:AD34"/>
    <mergeCell ref="AE36:AG36"/>
    <mergeCell ref="B42:J42"/>
    <mergeCell ref="K42:V42"/>
    <mergeCell ref="W42:AH42"/>
    <mergeCell ref="AI42:AU42"/>
    <mergeCell ref="B43:F43"/>
    <mergeCell ref="G43:I43"/>
    <mergeCell ref="K43:M43"/>
    <mergeCell ref="N43:O43"/>
    <mergeCell ref="W43:Y43"/>
    <mergeCell ref="Z43:AD43"/>
    <mergeCell ref="AO43:AP43"/>
    <mergeCell ref="AQ43:AS43"/>
    <mergeCell ref="AT43:AU43"/>
    <mergeCell ref="B47:K47"/>
    <mergeCell ref="L47:AU47"/>
    <mergeCell ref="B48:K48"/>
    <mergeCell ref="L48:AU48"/>
    <mergeCell ref="Z44:AB44"/>
    <mergeCell ref="AD44:AE44"/>
    <mergeCell ref="AF44:AG44"/>
    <mergeCell ref="AI44:AJ44"/>
    <mergeCell ref="AK44:AM44"/>
    <mergeCell ref="AN44:AO44"/>
    <mergeCell ref="C44:G44"/>
    <mergeCell ref="H44:J44"/>
    <mergeCell ref="K44:M44"/>
    <mergeCell ref="N44:O44"/>
    <mergeCell ref="Q44:S44"/>
    <mergeCell ref="T44:U44"/>
    <mergeCell ref="W44:Y44"/>
    <mergeCell ref="AQ44:AR44"/>
    <mergeCell ref="AS44:AT44"/>
    <mergeCell ref="B53:K53"/>
    <mergeCell ref="L53:AU53"/>
    <mergeCell ref="B54:K54"/>
    <mergeCell ref="L54:AU54"/>
    <mergeCell ref="B55:K55"/>
    <mergeCell ref="L55:AU55"/>
    <mergeCell ref="B49:K49"/>
    <mergeCell ref="L49:AU49"/>
    <mergeCell ref="B50:K50"/>
    <mergeCell ref="L50:AU50"/>
    <mergeCell ref="B58:V58"/>
    <mergeCell ref="W58:AL58"/>
    <mergeCell ref="AM58:AU58"/>
    <mergeCell ref="B59:O59"/>
    <mergeCell ref="P59:V59"/>
    <mergeCell ref="W59:AG59"/>
    <mergeCell ref="AH59:AL59"/>
    <mergeCell ref="AM59:AU64"/>
    <mergeCell ref="B60:O60"/>
    <mergeCell ref="P60:V60"/>
    <mergeCell ref="W62:AG62"/>
    <mergeCell ref="AH62:AL62"/>
    <mergeCell ref="W63:AG63"/>
    <mergeCell ref="AH63:AL63"/>
    <mergeCell ref="B64:O64"/>
    <mergeCell ref="P64:V64"/>
    <mergeCell ref="W64:AG64"/>
    <mergeCell ref="AH64:AL64"/>
    <mergeCell ref="W60:AG60"/>
    <mergeCell ref="AH60:AL60"/>
    <mergeCell ref="B61:O61"/>
    <mergeCell ref="P61:V61"/>
    <mergeCell ref="W61:AG61"/>
    <mergeCell ref="AH61:AL61"/>
    <mergeCell ref="B69:I69"/>
    <mergeCell ref="J69:AU69"/>
    <mergeCell ref="B70:I70"/>
    <mergeCell ref="J70:W70"/>
    <mergeCell ref="X70:AC70"/>
    <mergeCell ref="AD70:AG70"/>
    <mergeCell ref="AH70:AL70"/>
    <mergeCell ref="AM70:AU70"/>
    <mergeCell ref="B65:O65"/>
    <mergeCell ref="P65:V65"/>
    <mergeCell ref="W65:AG65"/>
    <mergeCell ref="AH65:AL65"/>
    <mergeCell ref="AM65:AU65"/>
    <mergeCell ref="B68:I68"/>
    <mergeCell ref="J68:AU68"/>
    <mergeCell ref="B72:I72"/>
    <mergeCell ref="J72:W72"/>
    <mergeCell ref="X72:AC72"/>
    <mergeCell ref="AD72:AG72"/>
    <mergeCell ref="AH72:AL72"/>
    <mergeCell ref="AM72:AU72"/>
    <mergeCell ref="B71:I71"/>
    <mergeCell ref="J71:W71"/>
    <mergeCell ref="X71:AC71"/>
    <mergeCell ref="AD71:AG71"/>
    <mergeCell ref="AH71:AL71"/>
    <mergeCell ref="AM71:AU71"/>
    <mergeCell ref="AH36:AU36"/>
    <mergeCell ref="C37:K37"/>
    <mergeCell ref="L37:O37"/>
    <mergeCell ref="P37:S37"/>
    <mergeCell ref="U37:V37"/>
    <mergeCell ref="W37:Z37"/>
    <mergeCell ref="AA37:AD37"/>
    <mergeCell ref="AE37:AG37"/>
    <mergeCell ref="AH37:AU37"/>
    <mergeCell ref="C36:K36"/>
    <mergeCell ref="L36:O36"/>
    <mergeCell ref="P36:S36"/>
    <mergeCell ref="U36:V36"/>
    <mergeCell ref="W36:Z36"/>
    <mergeCell ref="AA36:AD36"/>
  </mergeCells>
  <phoneticPr fontId="8"/>
  <printOptions horizontalCentered="1"/>
  <pageMargins left="0.70866141732283472" right="0.70866141732283472" top="0.74803149606299213" bottom="0.74803149606299213" header="0.31496062992125984" footer="0.31496062992125984"/>
  <pageSetup paperSize="9" scale="61" orientation="portrait" r:id="rId1"/>
  <rowBreaks count="1" manualBreakCount="1">
    <brk id="39" max="4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BN47"/>
  <sheetViews>
    <sheetView showZeros="0" view="pageBreakPreview" zoomScaleSheetLayoutView="100" workbookViewId="0">
      <pane ySplit="5" topLeftCell="A34" activePane="bottomLeft" state="frozen"/>
      <selection pane="bottomLeft" activeCell="AD12" sqref="AD12"/>
      <selection activeCell="BE15" sqref="BE15:BH15"/>
    </sheetView>
  </sheetViews>
  <sheetFormatPr defaultColWidth="2.5" defaultRowHeight="15.75"/>
  <cols>
    <col min="1" max="1" width="2.5" style="10"/>
    <col min="2" max="3" width="2.5" style="10" customWidth="1"/>
    <col min="4" max="7" width="2.5" style="10"/>
    <col min="8" max="8" width="2.5" style="10" customWidth="1"/>
    <col min="9" max="21" width="2.5" style="10"/>
    <col min="22" max="22" width="2.5" style="10" customWidth="1"/>
    <col min="23" max="26" width="2.5" style="10"/>
    <col min="27" max="27" width="2.5" style="10" customWidth="1"/>
    <col min="28" max="30" width="2.5" style="10"/>
    <col min="31" max="31" width="9.25" style="10" bestFit="1" customWidth="1"/>
    <col min="32" max="32" width="2.5" style="10" customWidth="1"/>
    <col min="33" max="33" width="9.25" style="10" customWidth="1"/>
    <col min="34" max="34" width="2.5" style="10" customWidth="1"/>
    <col min="35" max="16384" width="2.5" style="10"/>
  </cols>
  <sheetData>
    <row r="1" spans="1:47">
      <c r="A1" s="293" t="s">
        <v>68</v>
      </c>
      <c r="B1" s="293"/>
      <c r="C1" s="293"/>
      <c r="D1" s="293"/>
      <c r="E1" s="60"/>
      <c r="AI1" s="294" t="e">
        <f>#REF!</f>
        <v>#REF!</v>
      </c>
      <c r="AJ1" s="294"/>
      <c r="AK1" s="294"/>
      <c r="AL1" s="294"/>
      <c r="AM1" s="294"/>
      <c r="AN1" s="294"/>
      <c r="AO1" s="294"/>
      <c r="AP1" s="294"/>
      <c r="AQ1" s="294"/>
      <c r="AR1" s="294"/>
      <c r="AS1" s="294"/>
      <c r="AT1" s="294"/>
      <c r="AU1" s="294"/>
    </row>
    <row r="2" spans="1:47">
      <c r="A2" s="295" t="s">
        <v>69</v>
      </c>
      <c r="B2" s="295"/>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c r="AO2" s="295"/>
      <c r="AP2" s="295"/>
      <c r="AQ2" s="295"/>
      <c r="AR2" s="295"/>
      <c r="AS2" s="295"/>
      <c r="AT2" s="295"/>
      <c r="AU2" s="295"/>
    </row>
    <row r="3" spans="1:47" ht="16.5" thickBot="1">
      <c r="A3" s="310" t="s">
        <v>2</v>
      </c>
      <c r="B3" s="310"/>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310"/>
      <c r="AF3" s="310"/>
      <c r="AG3" s="310"/>
      <c r="AH3" s="310"/>
      <c r="AI3" s="310"/>
      <c r="AJ3" s="310"/>
      <c r="AK3" s="310"/>
      <c r="AL3" s="310"/>
      <c r="AM3" s="310"/>
      <c r="AN3" s="310"/>
      <c r="AO3" s="310"/>
      <c r="AP3" s="310"/>
      <c r="AQ3" s="310"/>
      <c r="AR3" s="310"/>
      <c r="AS3" s="310"/>
      <c r="AT3" s="310"/>
      <c r="AU3" s="310"/>
    </row>
    <row r="4" spans="1:47">
      <c r="B4" s="173" t="s">
        <v>3</v>
      </c>
      <c r="C4" s="174"/>
      <c r="D4" s="174"/>
      <c r="E4" s="174"/>
      <c r="F4" s="174"/>
      <c r="G4" s="174"/>
      <c r="H4" s="174"/>
      <c r="I4" s="174"/>
      <c r="J4" s="174"/>
      <c r="K4" s="174"/>
      <c r="L4" s="174"/>
      <c r="M4" s="174"/>
      <c r="N4" s="174"/>
      <c r="O4" s="174"/>
      <c r="P4" s="174"/>
      <c r="Q4" s="174"/>
      <c r="R4" s="174"/>
      <c r="S4" s="174"/>
      <c r="T4" s="174"/>
      <c r="U4" s="174"/>
      <c r="V4" s="296"/>
      <c r="W4" s="159" t="s">
        <v>4</v>
      </c>
      <c r="X4" s="156"/>
      <c r="Y4" s="156"/>
      <c r="Z4" s="156"/>
      <c r="AA4" s="156"/>
      <c r="AB4" s="156"/>
      <c r="AC4" s="156"/>
      <c r="AD4" s="156"/>
      <c r="AE4" s="159" t="s">
        <v>5</v>
      </c>
      <c r="AF4" s="156"/>
      <c r="AG4" s="297"/>
      <c r="AH4" s="159" t="s">
        <v>6</v>
      </c>
      <c r="AI4" s="156"/>
      <c r="AJ4" s="156"/>
      <c r="AK4" s="156"/>
      <c r="AL4" s="156"/>
      <c r="AM4" s="156"/>
      <c r="AN4" s="156"/>
      <c r="AO4" s="156"/>
      <c r="AP4" s="156"/>
      <c r="AQ4" s="156"/>
      <c r="AR4" s="156"/>
      <c r="AS4" s="156"/>
      <c r="AT4" s="156"/>
      <c r="AU4" s="160"/>
    </row>
    <row r="5" spans="1:47">
      <c r="B5" s="302" t="s">
        <v>7</v>
      </c>
      <c r="C5" s="299"/>
      <c r="D5" s="299"/>
      <c r="E5" s="299"/>
      <c r="F5" s="299"/>
      <c r="G5" s="299"/>
      <c r="H5" s="299"/>
      <c r="I5" s="299"/>
      <c r="J5" s="299"/>
      <c r="K5" s="300"/>
      <c r="L5" s="298" t="s">
        <v>8</v>
      </c>
      <c r="M5" s="299"/>
      <c r="N5" s="299"/>
      <c r="O5" s="300"/>
      <c r="P5" s="298" t="s">
        <v>9</v>
      </c>
      <c r="Q5" s="299"/>
      <c r="R5" s="299"/>
      <c r="S5" s="299"/>
      <c r="T5" s="299"/>
      <c r="U5" s="299"/>
      <c r="V5" s="300"/>
      <c r="W5" s="279" t="s">
        <v>10</v>
      </c>
      <c r="X5" s="280"/>
      <c r="Y5" s="280"/>
      <c r="Z5" s="281"/>
      <c r="AA5" s="183" t="s">
        <v>11</v>
      </c>
      <c r="AB5" s="146"/>
      <c r="AC5" s="146"/>
      <c r="AD5" s="178"/>
      <c r="AE5" s="298"/>
      <c r="AF5" s="299"/>
      <c r="AG5" s="300"/>
      <c r="AH5" s="298"/>
      <c r="AI5" s="299"/>
      <c r="AJ5" s="299"/>
      <c r="AK5" s="299"/>
      <c r="AL5" s="299"/>
      <c r="AM5" s="299"/>
      <c r="AN5" s="299"/>
      <c r="AO5" s="299"/>
      <c r="AP5" s="299"/>
      <c r="AQ5" s="299"/>
      <c r="AR5" s="299"/>
      <c r="AS5" s="299"/>
      <c r="AT5" s="299"/>
      <c r="AU5" s="301"/>
    </row>
    <row r="6" spans="1:47">
      <c r="B6" s="282" t="s">
        <v>70</v>
      </c>
      <c r="C6" s="283"/>
      <c r="D6" s="283"/>
      <c r="E6" s="283"/>
      <c r="F6" s="283"/>
      <c r="G6" s="283"/>
      <c r="H6" s="283"/>
      <c r="I6" s="283"/>
      <c r="J6" s="283"/>
      <c r="K6" s="284"/>
      <c r="L6" s="285"/>
      <c r="M6" s="286"/>
      <c r="N6" s="286"/>
      <c r="O6" s="287"/>
      <c r="P6" s="288"/>
      <c r="Q6" s="289"/>
      <c r="R6" s="289"/>
      <c r="S6" s="289"/>
      <c r="U6" s="238"/>
      <c r="V6" s="266"/>
      <c r="W6" s="327"/>
      <c r="X6" s="328"/>
      <c r="Y6" s="328"/>
      <c r="Z6" s="329"/>
      <c r="AA6" s="11"/>
      <c r="AB6" s="12"/>
      <c r="AC6" s="12"/>
      <c r="AD6" s="13"/>
      <c r="AE6" s="53"/>
      <c r="AF6" s="81"/>
      <c r="AG6" s="54"/>
      <c r="AH6" s="276"/>
      <c r="AI6" s="277"/>
      <c r="AJ6" s="277"/>
      <c r="AK6" s="277"/>
      <c r="AL6" s="277"/>
      <c r="AM6" s="277"/>
      <c r="AN6" s="277"/>
      <c r="AO6" s="277"/>
      <c r="AP6" s="277"/>
      <c r="AQ6" s="277"/>
      <c r="AR6" s="277"/>
      <c r="AS6" s="277"/>
      <c r="AT6" s="277"/>
      <c r="AU6" s="278"/>
    </row>
    <row r="7" spans="1:47">
      <c r="B7" s="14"/>
      <c r="C7" s="264" t="e">
        <f>IF(#REF!="","",#REF!)</f>
        <v>#REF!</v>
      </c>
      <c r="D7" s="264"/>
      <c r="E7" s="264"/>
      <c r="F7" s="264"/>
      <c r="G7" s="264"/>
      <c r="H7" s="264"/>
      <c r="I7" s="264"/>
      <c r="J7" s="264"/>
      <c r="K7" s="324"/>
      <c r="L7" s="126" t="e">
        <f>P7*U7</f>
        <v>#REF!</v>
      </c>
      <c r="M7" s="127"/>
      <c r="N7" s="127"/>
      <c r="O7" s="128"/>
      <c r="P7" s="129" t="e">
        <f>IF(#REF!="",0,50000)</f>
        <v>#REF!</v>
      </c>
      <c r="Q7" s="130"/>
      <c r="R7" s="130"/>
      <c r="S7" s="130"/>
      <c r="T7" s="23" t="e">
        <f>IF(#REF!="","","×")</f>
        <v>#REF!</v>
      </c>
      <c r="U7" s="325" t="e">
        <f>IF(#REF!="",0,#REF!)</f>
        <v>#REF!</v>
      </c>
      <c r="V7" s="326"/>
      <c r="W7" s="129" t="e">
        <f>L7</f>
        <v>#REF!</v>
      </c>
      <c r="X7" s="130"/>
      <c r="Y7" s="130"/>
      <c r="Z7" s="133"/>
      <c r="AA7" s="27"/>
      <c r="AD7" s="28"/>
      <c r="AE7" s="101" t="e">
        <f>IF(#REF!="","",#REF!)</f>
        <v>#REF!</v>
      </c>
      <c r="AF7" s="61" t="e">
        <f>IF(#REF!="","","～")</f>
        <v>#REF!</v>
      </c>
      <c r="AG7" s="102" t="e">
        <f>IF(#REF!="","","令和6年3月")</f>
        <v>#REF!</v>
      </c>
      <c r="AH7" s="263" t="e">
        <f>IF(#REF!="","","別紙「出張等計画書のとおり」")</f>
        <v>#REF!</v>
      </c>
      <c r="AI7" s="264"/>
      <c r="AJ7" s="264"/>
      <c r="AK7" s="264"/>
      <c r="AL7" s="264"/>
      <c r="AM7" s="264"/>
      <c r="AN7" s="264"/>
      <c r="AO7" s="264"/>
      <c r="AP7" s="264"/>
      <c r="AQ7" s="264"/>
      <c r="AR7" s="264"/>
      <c r="AS7" s="264"/>
      <c r="AT7" s="264"/>
      <c r="AU7" s="265"/>
    </row>
    <row r="8" spans="1:47">
      <c r="B8" s="14"/>
      <c r="C8" s="264" t="e">
        <f>IF(#REF!="","",#REF!)</f>
        <v>#REF!</v>
      </c>
      <c r="D8" s="264"/>
      <c r="E8" s="264"/>
      <c r="F8" s="264"/>
      <c r="G8" s="264"/>
      <c r="H8" s="264"/>
      <c r="I8" s="264"/>
      <c r="J8" s="264"/>
      <c r="K8" s="324"/>
      <c r="L8" s="126" t="e">
        <f>P8*U8</f>
        <v>#REF!</v>
      </c>
      <c r="M8" s="127"/>
      <c r="N8" s="127"/>
      <c r="O8" s="128"/>
      <c r="P8" s="129" t="e">
        <f>IF(#REF!="",0,50000)</f>
        <v>#REF!</v>
      </c>
      <c r="Q8" s="130"/>
      <c r="R8" s="130"/>
      <c r="S8" s="130"/>
      <c r="T8" s="23" t="e">
        <f>IF(#REF!="","","×")</f>
        <v>#REF!</v>
      </c>
      <c r="U8" s="325" t="e">
        <f>IF(#REF!="",0,#REF!)</f>
        <v>#REF!</v>
      </c>
      <c r="V8" s="326"/>
      <c r="W8" s="129" t="e">
        <f>L8</f>
        <v>#REF!</v>
      </c>
      <c r="X8" s="130"/>
      <c r="Y8" s="130"/>
      <c r="Z8" s="133"/>
      <c r="AA8" s="27"/>
      <c r="AD8" s="28"/>
      <c r="AE8" s="101" t="e">
        <f>IF(#REF!="","",#REF!)</f>
        <v>#REF!</v>
      </c>
      <c r="AF8" s="61" t="e">
        <f>IF(#REF!="","","～")</f>
        <v>#REF!</v>
      </c>
      <c r="AG8" s="102" t="e">
        <f>IF(#REF!="","","令和6年3月")</f>
        <v>#REF!</v>
      </c>
      <c r="AH8" s="263" t="e">
        <f>IF(#REF!="","","別紙「出張等計画書のとおり」")</f>
        <v>#REF!</v>
      </c>
      <c r="AI8" s="264"/>
      <c r="AJ8" s="264"/>
      <c r="AK8" s="264"/>
      <c r="AL8" s="264"/>
      <c r="AM8" s="264"/>
      <c r="AN8" s="264"/>
      <c r="AO8" s="264"/>
      <c r="AP8" s="264"/>
      <c r="AQ8" s="264"/>
      <c r="AR8" s="264"/>
      <c r="AS8" s="264"/>
      <c r="AT8" s="264"/>
      <c r="AU8" s="265"/>
    </row>
    <row r="9" spans="1:47">
      <c r="B9" s="14"/>
      <c r="C9" s="264" t="e">
        <f>IF(#REF!="","",#REF!)</f>
        <v>#REF!</v>
      </c>
      <c r="D9" s="264"/>
      <c r="E9" s="264"/>
      <c r="F9" s="264"/>
      <c r="G9" s="264"/>
      <c r="H9" s="264"/>
      <c r="I9" s="264"/>
      <c r="J9" s="264"/>
      <c r="K9" s="324"/>
      <c r="L9" s="126" t="e">
        <f t="shared" ref="L9:L11" si="0">P9*U9</f>
        <v>#REF!</v>
      </c>
      <c r="M9" s="127"/>
      <c r="N9" s="127"/>
      <c r="O9" s="128"/>
      <c r="P9" s="129" t="e">
        <f>IF(#REF!="",0,50000)</f>
        <v>#REF!</v>
      </c>
      <c r="Q9" s="130"/>
      <c r="R9" s="130"/>
      <c r="S9" s="130"/>
      <c r="T9" s="23" t="e">
        <f>IF(#REF!="","","×")</f>
        <v>#REF!</v>
      </c>
      <c r="U9" s="325" t="e">
        <f>IF(#REF!="",0,#REF!)</f>
        <v>#REF!</v>
      </c>
      <c r="V9" s="326"/>
      <c r="W9" s="129" t="e">
        <f t="shared" ref="W9:W11" si="1">L9</f>
        <v>#REF!</v>
      </c>
      <c r="X9" s="130"/>
      <c r="Y9" s="130"/>
      <c r="Z9" s="133"/>
      <c r="AA9" s="27"/>
      <c r="AD9" s="28"/>
      <c r="AE9" s="101" t="e">
        <f>IF(#REF!="","",#REF!)</f>
        <v>#REF!</v>
      </c>
      <c r="AF9" s="61" t="e">
        <f>IF(#REF!="","","～")</f>
        <v>#REF!</v>
      </c>
      <c r="AG9" s="102" t="e">
        <f>IF(#REF!="","","令和6年3月")</f>
        <v>#REF!</v>
      </c>
      <c r="AH9" s="263" t="e">
        <f>IF(#REF!="","","別紙「出張等計画書のとおり」")</f>
        <v>#REF!</v>
      </c>
      <c r="AI9" s="264"/>
      <c r="AJ9" s="264"/>
      <c r="AK9" s="264"/>
      <c r="AL9" s="264"/>
      <c r="AM9" s="264"/>
      <c r="AN9" s="264"/>
      <c r="AO9" s="264"/>
      <c r="AP9" s="264"/>
      <c r="AQ9" s="264"/>
      <c r="AR9" s="264"/>
      <c r="AS9" s="264"/>
      <c r="AT9" s="264"/>
      <c r="AU9" s="265"/>
    </row>
    <row r="10" spans="1:47">
      <c r="B10" s="14"/>
      <c r="C10" s="264" t="e">
        <f>IF(#REF!="","",#REF!)</f>
        <v>#REF!</v>
      </c>
      <c r="D10" s="264"/>
      <c r="E10" s="264"/>
      <c r="F10" s="264"/>
      <c r="G10" s="264"/>
      <c r="H10" s="264"/>
      <c r="I10" s="264"/>
      <c r="J10" s="264"/>
      <c r="K10" s="324"/>
      <c r="L10" s="126" t="e">
        <f t="shared" si="0"/>
        <v>#REF!</v>
      </c>
      <c r="M10" s="127"/>
      <c r="N10" s="127"/>
      <c r="O10" s="128"/>
      <c r="P10" s="129" t="e">
        <f>IF(#REF!="",0,50000)</f>
        <v>#REF!</v>
      </c>
      <c r="Q10" s="130"/>
      <c r="R10" s="130"/>
      <c r="S10" s="130"/>
      <c r="T10" s="23" t="e">
        <f>IF(#REF!="","","×")</f>
        <v>#REF!</v>
      </c>
      <c r="U10" s="325" t="e">
        <f>IF(#REF!="",0,#REF!)</f>
        <v>#REF!</v>
      </c>
      <c r="V10" s="326"/>
      <c r="W10" s="129" t="e">
        <f t="shared" si="1"/>
        <v>#REF!</v>
      </c>
      <c r="X10" s="130"/>
      <c r="Y10" s="130"/>
      <c r="Z10" s="133"/>
      <c r="AA10" s="27"/>
      <c r="AD10" s="28"/>
      <c r="AE10" s="101" t="e">
        <f>IF(#REF!="","",#REF!)</f>
        <v>#REF!</v>
      </c>
      <c r="AF10" s="61" t="e">
        <f>IF(#REF!="","","～")</f>
        <v>#REF!</v>
      </c>
      <c r="AG10" s="102" t="e">
        <f>IF(#REF!="","","令和6年3月")</f>
        <v>#REF!</v>
      </c>
      <c r="AH10" s="263" t="e">
        <f>IF(#REF!="","","別紙「出張等計画書のとおり」")</f>
        <v>#REF!</v>
      </c>
      <c r="AI10" s="264"/>
      <c r="AJ10" s="264"/>
      <c r="AK10" s="264"/>
      <c r="AL10" s="264"/>
      <c r="AM10" s="264"/>
      <c r="AN10" s="264"/>
      <c r="AO10" s="264"/>
      <c r="AP10" s="264"/>
      <c r="AQ10" s="264"/>
      <c r="AR10" s="264"/>
      <c r="AS10" s="264"/>
      <c r="AT10" s="264"/>
      <c r="AU10" s="265"/>
    </row>
    <row r="11" spans="1:47">
      <c r="B11" s="14"/>
      <c r="C11" s="264" t="e">
        <f>IF(#REF!="","",#REF!)</f>
        <v>#REF!</v>
      </c>
      <c r="D11" s="264"/>
      <c r="E11" s="264"/>
      <c r="F11" s="264"/>
      <c r="G11" s="264"/>
      <c r="H11" s="264"/>
      <c r="I11" s="264"/>
      <c r="J11" s="264"/>
      <c r="K11" s="324"/>
      <c r="L11" s="126" t="e">
        <f t="shared" si="0"/>
        <v>#REF!</v>
      </c>
      <c r="M11" s="127"/>
      <c r="N11" s="127"/>
      <c r="O11" s="128"/>
      <c r="P11" s="129" t="e">
        <f>IF(#REF!="",0,50000)</f>
        <v>#REF!</v>
      </c>
      <c r="Q11" s="130"/>
      <c r="R11" s="130"/>
      <c r="S11" s="130"/>
      <c r="T11" s="23" t="e">
        <f>IF(#REF!="","","×")</f>
        <v>#REF!</v>
      </c>
      <c r="U11" s="325" t="e">
        <f>IF(#REF!="",0,#REF!)</f>
        <v>#REF!</v>
      </c>
      <c r="V11" s="326"/>
      <c r="W11" s="129" t="e">
        <f t="shared" si="1"/>
        <v>#REF!</v>
      </c>
      <c r="X11" s="130"/>
      <c r="Y11" s="130"/>
      <c r="Z11" s="133"/>
      <c r="AA11" s="27"/>
      <c r="AD11" s="28"/>
      <c r="AE11" s="101" t="e">
        <f>IF(#REF!="","",#REF!)</f>
        <v>#REF!</v>
      </c>
      <c r="AF11" s="61" t="e">
        <f>IF(#REF!="","","～")</f>
        <v>#REF!</v>
      </c>
      <c r="AG11" s="102" t="e">
        <f>IF(#REF!="","","令和6年3月")</f>
        <v>#REF!</v>
      </c>
      <c r="AH11" s="263" t="e">
        <f>IF(#REF!="","","別紙「出張等計画書のとおり」")</f>
        <v>#REF!</v>
      </c>
      <c r="AI11" s="264"/>
      <c r="AJ11" s="264"/>
      <c r="AK11" s="264"/>
      <c r="AL11" s="264"/>
      <c r="AM11" s="264"/>
      <c r="AN11" s="264"/>
      <c r="AO11" s="264"/>
      <c r="AP11" s="264"/>
      <c r="AQ11" s="264"/>
      <c r="AR11" s="264"/>
      <c r="AS11" s="264"/>
      <c r="AT11" s="264"/>
      <c r="AU11" s="265"/>
    </row>
    <row r="12" spans="1:47" ht="16.5" thickBot="1">
      <c r="B12" s="14"/>
      <c r="C12" s="1"/>
      <c r="D12" s="1"/>
      <c r="E12" s="1"/>
      <c r="F12" s="1"/>
      <c r="G12" s="1"/>
      <c r="H12" s="1"/>
      <c r="I12" s="1"/>
      <c r="J12" s="1"/>
      <c r="K12" s="18"/>
      <c r="L12" s="19"/>
      <c r="M12" s="2"/>
      <c r="N12" s="2"/>
      <c r="O12" s="20"/>
      <c r="P12" s="21"/>
      <c r="Q12" s="22"/>
      <c r="R12" s="22"/>
      <c r="S12" s="22"/>
      <c r="T12" s="23"/>
      <c r="U12" s="24"/>
      <c r="V12" s="25"/>
      <c r="W12" s="21"/>
      <c r="X12" s="22"/>
      <c r="Y12" s="22"/>
      <c r="Z12" s="26"/>
      <c r="AA12" s="27"/>
      <c r="AD12" s="28"/>
      <c r="AE12" s="101"/>
      <c r="AF12" s="61"/>
      <c r="AG12" s="36"/>
      <c r="AH12" s="29"/>
      <c r="AI12" s="30"/>
      <c r="AJ12" s="30"/>
      <c r="AK12" s="30"/>
      <c r="AL12" s="30"/>
      <c r="AM12" s="30"/>
      <c r="AN12" s="30"/>
      <c r="AO12" s="30"/>
      <c r="AP12" s="30"/>
      <c r="AQ12" s="30"/>
      <c r="AR12" s="30"/>
      <c r="AS12" s="30"/>
      <c r="AT12" s="30"/>
      <c r="AU12" s="31"/>
    </row>
    <row r="13" spans="1:47" ht="19.5" thickTop="1" thickBot="1">
      <c r="B13" s="240" t="s">
        <v>20</v>
      </c>
      <c r="C13" s="241"/>
      <c r="D13" s="241"/>
      <c r="E13" s="241"/>
      <c r="F13" s="241"/>
      <c r="G13" s="241"/>
      <c r="H13" s="241"/>
      <c r="I13" s="241"/>
      <c r="J13" s="241"/>
      <c r="K13" s="242"/>
      <c r="L13" s="312" t="e">
        <f>SUM(L7:O12)</f>
        <v>#REF!</v>
      </c>
      <c r="M13" s="313"/>
      <c r="N13" s="313"/>
      <c r="O13" s="314"/>
      <c r="P13" s="246"/>
      <c r="Q13" s="247"/>
      <c r="R13" s="247"/>
      <c r="S13" s="247"/>
      <c r="T13" s="247"/>
      <c r="U13" s="247"/>
      <c r="V13" s="248"/>
      <c r="W13" s="249" t="e">
        <f>IF(SUM(W6:Z12)&gt;1000000,1000000,SUM(W6:Z12))</f>
        <v>#REF!</v>
      </c>
      <c r="X13" s="250"/>
      <c r="Y13" s="250"/>
      <c r="Z13" s="251"/>
      <c r="AA13" s="315">
        <f>SUM(AA6:AD12)</f>
        <v>0</v>
      </c>
      <c r="AB13" s="316"/>
      <c r="AC13" s="316"/>
      <c r="AD13" s="256"/>
      <c r="AE13" s="80"/>
      <c r="AF13" s="52"/>
      <c r="AG13" s="37"/>
      <c r="AH13" s="257"/>
      <c r="AI13" s="258"/>
      <c r="AJ13" s="258"/>
      <c r="AK13" s="258"/>
      <c r="AL13" s="258"/>
      <c r="AM13" s="258"/>
      <c r="AN13" s="258"/>
      <c r="AO13" s="258"/>
      <c r="AP13" s="258"/>
      <c r="AQ13" s="258"/>
      <c r="AR13" s="258"/>
      <c r="AS13" s="258"/>
      <c r="AT13" s="258"/>
      <c r="AU13" s="259"/>
    </row>
    <row r="14" spans="1:47">
      <c r="B14" s="14"/>
      <c r="C14" s="32"/>
      <c r="D14" s="32"/>
      <c r="E14" s="32"/>
      <c r="F14" s="32"/>
      <c r="G14" s="32"/>
      <c r="H14" s="32"/>
      <c r="I14" s="32"/>
      <c r="J14" s="32"/>
      <c r="K14" s="33"/>
      <c r="L14" s="19"/>
      <c r="M14" s="2"/>
      <c r="N14" s="2"/>
      <c r="O14" s="20"/>
      <c r="P14" s="21"/>
      <c r="Q14" s="22"/>
      <c r="R14" s="22"/>
      <c r="S14" s="22"/>
      <c r="T14" s="23"/>
      <c r="U14" s="24"/>
      <c r="V14" s="25"/>
      <c r="W14" s="21"/>
      <c r="X14" s="22"/>
      <c r="Y14" s="22"/>
      <c r="Z14" s="26"/>
      <c r="AA14" s="27"/>
      <c r="AD14" s="28"/>
      <c r="AE14" s="34"/>
      <c r="AF14" s="51"/>
      <c r="AG14" s="102"/>
      <c r="AH14" s="29"/>
      <c r="AI14" s="30"/>
      <c r="AJ14" s="30"/>
      <c r="AK14" s="30"/>
      <c r="AL14" s="30"/>
      <c r="AM14" s="30"/>
      <c r="AN14" s="30"/>
      <c r="AO14" s="30"/>
      <c r="AP14" s="30"/>
      <c r="AQ14" s="30"/>
      <c r="AR14" s="30"/>
      <c r="AS14" s="30"/>
      <c r="AT14" s="30"/>
      <c r="AU14" s="31"/>
    </row>
    <row r="15" spans="1:47">
      <c r="B15" s="321" t="s">
        <v>71</v>
      </c>
      <c r="C15" s="322"/>
      <c r="D15" s="322"/>
      <c r="E15" s="322"/>
      <c r="F15" s="322"/>
      <c r="G15" s="322"/>
      <c r="H15" s="322"/>
      <c r="I15" s="322"/>
      <c r="J15" s="322"/>
      <c r="K15" s="323"/>
      <c r="L15" s="19"/>
      <c r="M15" s="2"/>
      <c r="N15" s="2"/>
      <c r="O15" s="20"/>
      <c r="P15" s="21"/>
      <c r="Q15" s="22"/>
      <c r="R15" s="22"/>
      <c r="S15" s="22"/>
      <c r="T15" s="23"/>
      <c r="U15" s="24"/>
      <c r="V15" s="25"/>
      <c r="W15" s="21"/>
      <c r="X15" s="22"/>
      <c r="Y15" s="22"/>
      <c r="Z15" s="26"/>
      <c r="AA15" s="27"/>
      <c r="AD15" s="28"/>
      <c r="AE15" s="101"/>
      <c r="AF15" s="51"/>
      <c r="AG15" s="102"/>
      <c r="AH15" s="27"/>
    </row>
    <row r="16" spans="1:47">
      <c r="B16" s="318" t="s">
        <v>72</v>
      </c>
      <c r="C16" s="319"/>
      <c r="D16" s="319"/>
      <c r="E16" s="319"/>
      <c r="F16" s="319"/>
      <c r="G16" s="319"/>
      <c r="H16" s="319"/>
      <c r="I16" s="319"/>
      <c r="J16" s="319"/>
      <c r="K16" s="320"/>
      <c r="L16" s="19"/>
      <c r="M16" s="2"/>
      <c r="N16" s="2"/>
      <c r="O16" s="20"/>
      <c r="P16" s="21"/>
      <c r="Q16" s="22"/>
      <c r="R16" s="22"/>
      <c r="S16" s="22"/>
      <c r="T16" s="23"/>
      <c r="U16" s="24"/>
      <c r="V16" s="25"/>
      <c r="W16" s="21"/>
      <c r="X16" s="22"/>
      <c r="Y16" s="22"/>
      <c r="Z16" s="26"/>
      <c r="AA16" s="27"/>
      <c r="AD16" s="28"/>
      <c r="AE16" s="101"/>
      <c r="AF16" s="51"/>
      <c r="AG16" s="102"/>
      <c r="AH16" s="27"/>
    </row>
    <row r="17" spans="2:66">
      <c r="B17" s="14"/>
      <c r="C17" s="319" t="s">
        <v>73</v>
      </c>
      <c r="D17" s="319"/>
      <c r="E17" s="319"/>
      <c r="F17" s="319"/>
      <c r="G17" s="319"/>
      <c r="H17" s="319"/>
      <c r="I17" s="319"/>
      <c r="J17" s="319"/>
      <c r="K17" s="320"/>
      <c r="L17" s="19"/>
      <c r="M17" s="2"/>
      <c r="N17" s="2"/>
      <c r="O17" s="20"/>
      <c r="P17" s="21"/>
      <c r="Q17" s="22"/>
      <c r="R17" s="22"/>
      <c r="S17" s="22"/>
      <c r="T17" s="23"/>
      <c r="U17" s="24"/>
      <c r="V17" s="25"/>
      <c r="W17" s="260" t="e">
        <f>SUM(W18:Z19)</f>
        <v>#REF!</v>
      </c>
      <c r="X17" s="261"/>
      <c r="Y17" s="261"/>
      <c r="Z17" s="262"/>
      <c r="AA17" s="27"/>
      <c r="AD17" s="28"/>
      <c r="AE17" s="101"/>
      <c r="AF17" s="51"/>
      <c r="AG17" s="102"/>
      <c r="AH17" s="267" t="s">
        <v>74</v>
      </c>
      <c r="AI17" s="188"/>
      <c r="AJ17" s="188"/>
      <c r="AK17" s="188"/>
      <c r="AL17" s="188"/>
      <c r="AM17" s="188"/>
      <c r="AN17" s="188"/>
      <c r="AO17" s="188"/>
      <c r="AP17" s="188"/>
      <c r="AQ17" s="188"/>
      <c r="AR17" s="188"/>
      <c r="AS17" s="188"/>
      <c r="AT17" s="188"/>
      <c r="AU17" s="188"/>
      <c r="BA17" s="188"/>
      <c r="BB17" s="188"/>
      <c r="BC17" s="188"/>
      <c r="BD17" s="188"/>
      <c r="BE17" s="188"/>
      <c r="BF17" s="188"/>
      <c r="BG17" s="188"/>
      <c r="BH17" s="188"/>
      <c r="BI17" s="188"/>
      <c r="BJ17" s="188"/>
      <c r="BK17" s="188"/>
      <c r="BL17" s="188"/>
      <c r="BM17" s="188"/>
      <c r="BN17" s="188"/>
    </row>
    <row r="18" spans="2:66">
      <c r="B18" s="14"/>
      <c r="C18" s="525" t="e">
        <f>IF(#REF!="","",#REF!)</f>
        <v>#REF!</v>
      </c>
      <c r="D18" s="525"/>
      <c r="E18" s="525"/>
      <c r="F18" s="525"/>
      <c r="G18" s="525"/>
      <c r="H18" s="525"/>
      <c r="I18" s="525"/>
      <c r="J18" s="525"/>
      <c r="K18" s="526"/>
      <c r="L18" s="126" t="e">
        <f>IF(#REF!="","",#REF!)</f>
        <v>#REF!</v>
      </c>
      <c r="M18" s="127"/>
      <c r="N18" s="127"/>
      <c r="O18" s="128"/>
      <c r="P18" s="126" t="e">
        <f>IF(#REF!="","",#REF!)</f>
        <v>#REF!</v>
      </c>
      <c r="Q18" s="127"/>
      <c r="R18" s="127"/>
      <c r="S18" s="127"/>
      <c r="T18" s="64" t="e">
        <f>IF(#REF!="","","-")</f>
        <v>#REF!</v>
      </c>
      <c r="U18" s="130" t="e">
        <f>IF(#REF!="","",#REF!)</f>
        <v>#REF!</v>
      </c>
      <c r="V18" s="133"/>
      <c r="W18" s="129" t="e">
        <f>IF(#REF!="","",#REF!)</f>
        <v>#REF!</v>
      </c>
      <c r="X18" s="130"/>
      <c r="Y18" s="130"/>
      <c r="Z18" s="133"/>
      <c r="AA18" s="129" t="e">
        <f>IF(#REF!="","",#REF!)</f>
        <v>#REF!</v>
      </c>
      <c r="AB18" s="130"/>
      <c r="AC18" s="130"/>
      <c r="AD18" s="133"/>
      <c r="AE18" s="101" t="e">
        <f>IF(#REF!="","",#REF!)</f>
        <v>#REF!</v>
      </c>
      <c r="AF18" s="51" t="e">
        <f>IF(#REF!="","","～")</f>
        <v>#REF!</v>
      </c>
      <c r="AG18" s="102" t="e">
        <f>IF(#REF!="","",#REF!)</f>
        <v>#REF!</v>
      </c>
      <c r="AH18" s="263" t="e">
        <f>IF(#REF!="","",#REF!)</f>
        <v>#REF!</v>
      </c>
      <c r="AI18" s="264"/>
      <c r="AJ18" s="264"/>
      <c r="AK18" s="264"/>
      <c r="AL18" s="264"/>
      <c r="AM18" s="264" t="e">
        <f>IF(#REF!="","",#REF!)</f>
        <v>#REF!</v>
      </c>
      <c r="AN18" s="264"/>
      <c r="AO18" s="264"/>
      <c r="AP18" s="264"/>
      <c r="AQ18" s="264"/>
      <c r="AR18" s="264"/>
      <c r="AS18" s="264"/>
      <c r="AT18" s="264"/>
      <c r="AU18" s="264"/>
    </row>
    <row r="19" spans="2:66">
      <c r="B19" s="14"/>
      <c r="C19" s="525" t="e">
        <f>IF(#REF!="","",#REF!)</f>
        <v>#REF!</v>
      </c>
      <c r="D19" s="525"/>
      <c r="E19" s="525"/>
      <c r="F19" s="525"/>
      <c r="G19" s="525"/>
      <c r="H19" s="525"/>
      <c r="I19" s="525"/>
      <c r="J19" s="525"/>
      <c r="K19" s="526"/>
      <c r="L19" s="126" t="e">
        <f>IF(#REF!="","",#REF!)</f>
        <v>#REF!</v>
      </c>
      <c r="M19" s="127"/>
      <c r="N19" s="127"/>
      <c r="O19" s="128"/>
      <c r="P19" s="126" t="e">
        <f>IF(#REF!="","",#REF!)</f>
        <v>#REF!</v>
      </c>
      <c r="Q19" s="127"/>
      <c r="R19" s="127"/>
      <c r="S19" s="127"/>
      <c r="T19" s="64" t="e">
        <f>IF(#REF!="","","-")</f>
        <v>#REF!</v>
      </c>
      <c r="U19" s="130" t="e">
        <f>IF(#REF!="","",#REF!)</f>
        <v>#REF!</v>
      </c>
      <c r="V19" s="133"/>
      <c r="W19" s="129" t="e">
        <f>IF(#REF!="","",#REF!)</f>
        <v>#REF!</v>
      </c>
      <c r="X19" s="130"/>
      <c r="Y19" s="130"/>
      <c r="Z19" s="133"/>
      <c r="AA19" s="129" t="e">
        <f>IF(#REF!="","",#REF!)</f>
        <v>#REF!</v>
      </c>
      <c r="AB19" s="130"/>
      <c r="AC19" s="130"/>
      <c r="AD19" s="133"/>
      <c r="AE19" s="101" t="e">
        <f>IF(#REF!="","",#REF!)</f>
        <v>#REF!</v>
      </c>
      <c r="AF19" s="51" t="e">
        <f>IF(#REF!="","","～")</f>
        <v>#REF!</v>
      </c>
      <c r="AG19" s="102" t="e">
        <f>IF(#REF!="","",#REF!)</f>
        <v>#REF!</v>
      </c>
      <c r="AH19" s="263" t="e">
        <f>IF(#REF!="","",#REF!)</f>
        <v>#REF!</v>
      </c>
      <c r="AI19" s="264"/>
      <c r="AJ19" s="264"/>
      <c r="AK19" s="264"/>
      <c r="AL19" s="264"/>
      <c r="AM19" s="264" t="e">
        <f>IF(#REF!="","",#REF!)</f>
        <v>#REF!</v>
      </c>
      <c r="AN19" s="264"/>
      <c r="AO19" s="264"/>
      <c r="AP19" s="264"/>
      <c r="AQ19" s="264"/>
      <c r="AR19" s="264"/>
      <c r="AS19" s="264"/>
      <c r="AT19" s="264"/>
      <c r="AU19" s="264"/>
    </row>
    <row r="20" spans="2:66">
      <c r="B20" s="14"/>
      <c r="C20" s="32"/>
      <c r="D20" s="32"/>
      <c r="E20" s="32"/>
      <c r="F20" s="32"/>
      <c r="G20" s="32"/>
      <c r="H20" s="32"/>
      <c r="I20" s="32"/>
      <c r="J20" s="32"/>
      <c r="K20" s="33"/>
      <c r="L20" s="65"/>
      <c r="M20" s="66"/>
      <c r="N20" s="66"/>
      <c r="O20" s="67"/>
      <c r="P20" s="68"/>
      <c r="Q20" s="64"/>
      <c r="R20" s="64"/>
      <c r="S20" s="64"/>
      <c r="T20" s="64"/>
      <c r="U20" s="64"/>
      <c r="V20" s="69"/>
      <c r="W20" s="68"/>
      <c r="X20" s="64"/>
      <c r="Y20" s="64"/>
      <c r="Z20" s="69"/>
      <c r="AA20" s="57"/>
      <c r="AB20" s="58"/>
      <c r="AC20" s="58"/>
      <c r="AD20" s="59"/>
      <c r="AE20" s="101"/>
      <c r="AF20" s="51"/>
      <c r="AG20" s="102"/>
      <c r="AH20" s="47"/>
      <c r="AI20" s="82"/>
      <c r="AJ20" s="82"/>
      <c r="AK20" s="82"/>
      <c r="AL20" s="82"/>
      <c r="AM20" s="82"/>
      <c r="AN20" s="82"/>
      <c r="AO20" s="82"/>
      <c r="AP20" s="82"/>
      <c r="AQ20" s="82"/>
      <c r="AR20" s="82"/>
      <c r="AS20" s="82"/>
      <c r="AT20" s="82"/>
      <c r="AU20" s="82"/>
    </row>
    <row r="21" spans="2:66">
      <c r="B21" s="14"/>
      <c r="C21" s="319" t="s">
        <v>75</v>
      </c>
      <c r="D21" s="319"/>
      <c r="E21" s="319"/>
      <c r="F21" s="319"/>
      <c r="G21" s="319"/>
      <c r="H21" s="319"/>
      <c r="I21" s="319"/>
      <c r="J21" s="319"/>
      <c r="K21" s="320"/>
      <c r="L21" s="70"/>
      <c r="M21" s="71"/>
      <c r="N21" s="71"/>
      <c r="O21" s="72"/>
      <c r="P21" s="73"/>
      <c r="Q21" s="74"/>
      <c r="R21" s="74"/>
      <c r="S21" s="74"/>
      <c r="T21" s="64"/>
      <c r="U21" s="74"/>
      <c r="V21" s="75"/>
      <c r="W21" s="260" t="e">
        <f>SUM(W22:Z23)</f>
        <v>#REF!</v>
      </c>
      <c r="X21" s="261"/>
      <c r="Y21" s="261"/>
      <c r="Z21" s="262"/>
      <c r="AA21" s="57"/>
      <c r="AB21" s="58"/>
      <c r="AC21" s="58"/>
      <c r="AD21" s="59"/>
      <c r="AE21" s="103"/>
      <c r="AF21" s="55"/>
      <c r="AG21" s="104"/>
      <c r="AH21" s="267" t="s">
        <v>74</v>
      </c>
      <c r="AI21" s="188"/>
      <c r="AJ21" s="188"/>
      <c r="AK21" s="188"/>
      <c r="AL21" s="188"/>
      <c r="AM21" s="188"/>
      <c r="AN21" s="188"/>
      <c r="AO21" s="188"/>
      <c r="AP21" s="188"/>
      <c r="AQ21" s="188"/>
      <c r="AR21" s="188"/>
      <c r="AS21" s="188"/>
      <c r="AT21" s="188"/>
      <c r="AU21" s="188"/>
    </row>
    <row r="22" spans="2:66">
      <c r="B22" s="14"/>
      <c r="C22" s="525" t="e">
        <f>IF(#REF!="","",#REF!)</f>
        <v>#REF!</v>
      </c>
      <c r="D22" s="525"/>
      <c r="E22" s="525"/>
      <c r="F22" s="525"/>
      <c r="G22" s="525"/>
      <c r="H22" s="525"/>
      <c r="I22" s="525"/>
      <c r="J22" s="525"/>
      <c r="K22" s="526"/>
      <c r="L22" s="126" t="e">
        <f>IF(#REF!="","",#REF!)</f>
        <v>#REF!</v>
      </c>
      <c r="M22" s="127"/>
      <c r="N22" s="127"/>
      <c r="O22" s="128"/>
      <c r="P22" s="129" t="e">
        <f>IF(#REF!="","",#REF!)</f>
        <v>#REF!</v>
      </c>
      <c r="Q22" s="130"/>
      <c r="R22" s="130"/>
      <c r="S22" s="130"/>
      <c r="T22" s="64" t="e">
        <f>IF(#REF!="","","-")</f>
        <v>#REF!</v>
      </c>
      <c r="U22" s="130" t="e">
        <f>IF(#REF!="","",#REF!)</f>
        <v>#REF!</v>
      </c>
      <c r="V22" s="133"/>
      <c r="W22" s="129" t="e">
        <f>IF(#REF!="","",#REF!)</f>
        <v>#REF!</v>
      </c>
      <c r="X22" s="130"/>
      <c r="Y22" s="130"/>
      <c r="Z22" s="133"/>
      <c r="AA22" s="134" t="e">
        <f>IF(#REF!="","",#REF!)</f>
        <v>#REF!</v>
      </c>
      <c r="AB22" s="135"/>
      <c r="AC22" s="135"/>
      <c r="AD22" s="136"/>
      <c r="AE22" s="101" t="e">
        <f>IF(#REF!="","",#REF!)</f>
        <v>#REF!</v>
      </c>
      <c r="AF22" s="61" t="e">
        <f>IF(#REF!="","","～")</f>
        <v>#REF!</v>
      </c>
      <c r="AG22" s="102" t="e">
        <f>IF(#REF!="","",#REF!)</f>
        <v>#REF!</v>
      </c>
      <c r="AH22" s="263" t="e">
        <f>IF(#REF!="","",#REF!)</f>
        <v>#REF!</v>
      </c>
      <c r="AI22" s="264"/>
      <c r="AJ22" s="264"/>
      <c r="AK22" s="264"/>
      <c r="AL22" s="264"/>
      <c r="AM22" s="264" t="e">
        <f>IF(#REF!="","",#REF!)</f>
        <v>#REF!</v>
      </c>
      <c r="AN22" s="264"/>
      <c r="AO22" s="264"/>
      <c r="AP22" s="264"/>
      <c r="AQ22" s="264"/>
      <c r="AR22" s="264"/>
      <c r="AS22" s="264"/>
      <c r="AT22" s="264"/>
      <c r="AU22" s="264"/>
    </row>
    <row r="23" spans="2:66">
      <c r="B23" s="14"/>
      <c r="C23" s="525" t="e">
        <f>IF(#REF!="","",#REF!)</f>
        <v>#REF!</v>
      </c>
      <c r="D23" s="525"/>
      <c r="E23" s="525"/>
      <c r="F23" s="525"/>
      <c r="G23" s="525"/>
      <c r="H23" s="525"/>
      <c r="I23" s="525"/>
      <c r="J23" s="525"/>
      <c r="K23" s="526"/>
      <c r="L23" s="126" t="e">
        <f>IF(#REF!="","",#REF!)</f>
        <v>#REF!</v>
      </c>
      <c r="M23" s="127"/>
      <c r="N23" s="127"/>
      <c r="O23" s="128"/>
      <c r="P23" s="129" t="e">
        <f>IF(#REF!="","",#REF!)</f>
        <v>#REF!</v>
      </c>
      <c r="Q23" s="130"/>
      <c r="R23" s="130"/>
      <c r="S23" s="130"/>
      <c r="T23" s="64" t="e">
        <f>IF(#REF!="","","-")</f>
        <v>#REF!</v>
      </c>
      <c r="U23" s="130" t="e">
        <f>IF(#REF!="","",#REF!)</f>
        <v>#REF!</v>
      </c>
      <c r="V23" s="133"/>
      <c r="W23" s="129" t="e">
        <f>IF(#REF!="","",#REF!)</f>
        <v>#REF!</v>
      </c>
      <c r="X23" s="130"/>
      <c r="Y23" s="130"/>
      <c r="Z23" s="133"/>
      <c r="AA23" s="134" t="e">
        <f>IF(#REF!="","",#REF!)</f>
        <v>#REF!</v>
      </c>
      <c r="AB23" s="135"/>
      <c r="AC23" s="135"/>
      <c r="AD23" s="136"/>
      <c r="AE23" s="101" t="e">
        <f>IF(#REF!="","",#REF!)</f>
        <v>#REF!</v>
      </c>
      <c r="AF23" s="61" t="e">
        <f>IF(#REF!="","","～")</f>
        <v>#REF!</v>
      </c>
      <c r="AG23" s="102" t="e">
        <f>IF(#REF!="","",#REF!)</f>
        <v>#REF!</v>
      </c>
      <c r="AH23" s="263" t="e">
        <f>IF(#REF!="","",#REF!)</f>
        <v>#REF!</v>
      </c>
      <c r="AI23" s="264"/>
      <c r="AJ23" s="264"/>
      <c r="AK23" s="264"/>
      <c r="AL23" s="264"/>
      <c r="AM23" s="264" t="e">
        <f>IF(#REF!="","",#REF!)</f>
        <v>#REF!</v>
      </c>
      <c r="AN23" s="264"/>
      <c r="AO23" s="264"/>
      <c r="AP23" s="264"/>
      <c r="AQ23" s="264"/>
      <c r="AR23" s="264"/>
      <c r="AS23" s="264"/>
      <c r="AT23" s="264"/>
      <c r="AU23" s="264"/>
    </row>
    <row r="24" spans="2:66">
      <c r="B24" s="14"/>
      <c r="C24" s="32"/>
      <c r="D24" s="32"/>
      <c r="E24" s="32"/>
      <c r="F24" s="32"/>
      <c r="G24" s="32"/>
      <c r="H24" s="32"/>
      <c r="I24" s="32"/>
      <c r="J24" s="32"/>
      <c r="K24" s="33"/>
      <c r="L24" s="65"/>
      <c r="M24" s="66"/>
      <c r="N24" s="66"/>
      <c r="O24" s="67"/>
      <c r="P24" s="68"/>
      <c r="Q24" s="64"/>
      <c r="R24" s="64"/>
      <c r="S24" s="64"/>
      <c r="T24" s="64"/>
      <c r="U24" s="64"/>
      <c r="V24" s="69"/>
      <c r="W24" s="68"/>
      <c r="X24" s="64"/>
      <c r="Y24" s="64"/>
      <c r="Z24" s="69"/>
      <c r="AA24" s="57"/>
      <c r="AB24" s="58"/>
      <c r="AC24" s="58"/>
      <c r="AD24" s="59"/>
      <c r="AE24" s="101"/>
      <c r="AF24" s="51"/>
      <c r="AG24" s="102"/>
      <c r="AH24" s="29"/>
      <c r="AI24" s="30"/>
      <c r="AJ24" s="30"/>
      <c r="AK24" s="30"/>
      <c r="AL24" s="30"/>
      <c r="AM24" s="30"/>
      <c r="AN24" s="30"/>
      <c r="AO24" s="30"/>
      <c r="AP24" s="30"/>
      <c r="AQ24" s="30"/>
      <c r="AR24" s="30"/>
      <c r="AS24" s="30"/>
      <c r="AT24" s="30"/>
      <c r="AU24" s="30"/>
    </row>
    <row r="25" spans="2:66">
      <c r="B25" s="318" t="s">
        <v>76</v>
      </c>
      <c r="C25" s="319"/>
      <c r="D25" s="319"/>
      <c r="E25" s="319"/>
      <c r="F25" s="319"/>
      <c r="G25" s="319"/>
      <c r="H25" s="319"/>
      <c r="I25" s="319"/>
      <c r="J25" s="319"/>
      <c r="K25" s="320"/>
      <c r="L25" s="65"/>
      <c r="M25" s="66"/>
      <c r="N25" s="66"/>
      <c r="O25" s="67"/>
      <c r="P25" s="68"/>
      <c r="Q25" s="64"/>
      <c r="R25" s="64"/>
      <c r="S25" s="64"/>
      <c r="T25" s="64"/>
      <c r="U25" s="64"/>
      <c r="V25" s="69"/>
      <c r="W25" s="68"/>
      <c r="X25" s="64"/>
      <c r="Y25" s="64"/>
      <c r="Z25" s="69"/>
      <c r="AA25" s="57"/>
      <c r="AB25" s="58"/>
      <c r="AC25" s="58"/>
      <c r="AD25" s="59"/>
      <c r="AE25" s="101"/>
      <c r="AF25" s="51"/>
      <c r="AG25" s="102"/>
      <c r="AH25" s="29"/>
      <c r="AI25" s="30"/>
      <c r="AJ25" s="30"/>
      <c r="AK25" s="30"/>
      <c r="AL25" s="30"/>
      <c r="AM25" s="30"/>
      <c r="AN25" s="30"/>
      <c r="AO25" s="30"/>
      <c r="AP25" s="30"/>
      <c r="AQ25" s="30"/>
      <c r="AR25" s="30"/>
      <c r="AS25" s="30"/>
      <c r="AT25" s="30"/>
      <c r="AU25" s="30"/>
    </row>
    <row r="26" spans="2:66">
      <c r="B26" s="14"/>
      <c r="C26" s="319" t="s">
        <v>77</v>
      </c>
      <c r="D26" s="319"/>
      <c r="E26" s="319"/>
      <c r="F26" s="319"/>
      <c r="G26" s="319"/>
      <c r="H26" s="319"/>
      <c r="I26" s="319"/>
      <c r="J26" s="319"/>
      <c r="K26" s="320"/>
      <c r="L26" s="65"/>
      <c r="M26" s="66"/>
      <c r="N26" s="66"/>
      <c r="O26" s="67"/>
      <c r="P26" s="68"/>
      <c r="Q26" s="64"/>
      <c r="R26" s="64"/>
      <c r="S26" s="64"/>
      <c r="T26" s="64"/>
      <c r="U26" s="64"/>
      <c r="V26" s="69"/>
      <c r="W26" s="260" t="e">
        <f>SUM(W27:Z28)</f>
        <v>#REF!</v>
      </c>
      <c r="X26" s="261"/>
      <c r="Y26" s="261"/>
      <c r="Z26" s="262"/>
      <c r="AA26" s="57"/>
      <c r="AB26" s="58"/>
      <c r="AC26" s="58"/>
      <c r="AD26" s="59"/>
      <c r="AE26" s="101"/>
      <c r="AF26" s="51"/>
      <c r="AG26" s="102"/>
      <c r="AH26" s="29"/>
      <c r="AI26" s="30"/>
      <c r="AJ26" s="30"/>
      <c r="AK26" s="30"/>
      <c r="AL26" s="30"/>
      <c r="AM26" s="30"/>
      <c r="AN26" s="30"/>
      <c r="AO26" s="30"/>
      <c r="AP26" s="30"/>
      <c r="AQ26" s="30"/>
      <c r="AR26" s="30"/>
      <c r="AS26" s="30"/>
      <c r="AT26" s="30"/>
      <c r="AU26" s="30"/>
    </row>
    <row r="27" spans="2:66">
      <c r="B27" s="14"/>
      <c r="C27" s="525" t="e">
        <f>IF(#REF!="","",#REF!)</f>
        <v>#REF!</v>
      </c>
      <c r="D27" s="525"/>
      <c r="E27" s="525"/>
      <c r="F27" s="525"/>
      <c r="G27" s="525"/>
      <c r="H27" s="525"/>
      <c r="I27" s="525"/>
      <c r="J27" s="525"/>
      <c r="K27" s="526"/>
      <c r="L27" s="126" t="e">
        <f>IF(#REF!="","",#REF!)</f>
        <v>#REF!</v>
      </c>
      <c r="M27" s="127"/>
      <c r="N27" s="127"/>
      <c r="O27" s="128"/>
      <c r="P27" s="126" t="e">
        <f>IF(#REF!="","",#REF!)</f>
        <v>#REF!</v>
      </c>
      <c r="Q27" s="127"/>
      <c r="R27" s="127"/>
      <c r="S27" s="127"/>
      <c r="T27" s="64" t="e">
        <f>IF(#REF!="","","-")</f>
        <v>#REF!</v>
      </c>
      <c r="U27" s="130" t="e">
        <f>IF(#REF!="","",#REF!)</f>
        <v>#REF!</v>
      </c>
      <c r="V27" s="133"/>
      <c r="W27" s="129" t="e">
        <f>IF(#REF!="","",#REF!)</f>
        <v>#REF!</v>
      </c>
      <c r="X27" s="130"/>
      <c r="Y27" s="130"/>
      <c r="Z27" s="133"/>
      <c r="AA27" s="129" t="e">
        <f>IF(#REF!="","",#REF!)</f>
        <v>#REF!</v>
      </c>
      <c r="AB27" s="130"/>
      <c r="AC27" s="130"/>
      <c r="AD27" s="133"/>
      <c r="AE27" s="101" t="e">
        <f>IF(#REF!="","",#REF!)</f>
        <v>#REF!</v>
      </c>
      <c r="AF27" s="61" t="e">
        <f>IF(#REF!="","","～")</f>
        <v>#REF!</v>
      </c>
      <c r="AG27" s="102" t="e">
        <f>IF(#REF!="","",#REF!)</f>
        <v>#REF!</v>
      </c>
      <c r="AH27" s="263" t="e">
        <f>IF(#REF!="","","別紙「研修等計画書のとおり」")</f>
        <v>#REF!</v>
      </c>
      <c r="AI27" s="264"/>
      <c r="AJ27" s="264"/>
      <c r="AK27" s="264"/>
      <c r="AL27" s="264"/>
      <c r="AM27" s="264"/>
      <c r="AN27" s="264"/>
      <c r="AO27" s="264"/>
      <c r="AP27" s="264"/>
      <c r="AQ27" s="264"/>
      <c r="AR27" s="264"/>
      <c r="AS27" s="264"/>
      <c r="AT27" s="264"/>
      <c r="AU27" s="264"/>
    </row>
    <row r="28" spans="2:66">
      <c r="B28" s="14"/>
      <c r="C28" s="525" t="e">
        <f>IF(#REF!="","",#REF!)</f>
        <v>#REF!</v>
      </c>
      <c r="D28" s="525"/>
      <c r="E28" s="525"/>
      <c r="F28" s="525"/>
      <c r="G28" s="525"/>
      <c r="H28" s="525"/>
      <c r="I28" s="525"/>
      <c r="J28" s="525"/>
      <c r="K28" s="526"/>
      <c r="L28" s="126" t="e">
        <f>IF(#REF!="","",#REF!)</f>
        <v>#REF!</v>
      </c>
      <c r="M28" s="127"/>
      <c r="N28" s="127"/>
      <c r="O28" s="128"/>
      <c r="P28" s="126" t="e">
        <f>IF(#REF!="","",#REF!)</f>
        <v>#REF!</v>
      </c>
      <c r="Q28" s="127"/>
      <c r="R28" s="127"/>
      <c r="S28" s="127"/>
      <c r="T28" s="64" t="e">
        <f>IF(#REF!="","","-")</f>
        <v>#REF!</v>
      </c>
      <c r="U28" s="130" t="e">
        <f>IF(#REF!="","",#REF!)</f>
        <v>#REF!</v>
      </c>
      <c r="V28" s="133"/>
      <c r="W28" s="129" t="e">
        <f>IF(#REF!="","",#REF!)</f>
        <v>#REF!</v>
      </c>
      <c r="X28" s="130"/>
      <c r="Y28" s="130"/>
      <c r="Z28" s="133"/>
      <c r="AA28" s="129" t="e">
        <f>IF(#REF!="","",#REF!)</f>
        <v>#REF!</v>
      </c>
      <c r="AB28" s="130"/>
      <c r="AC28" s="130"/>
      <c r="AD28" s="133"/>
      <c r="AE28" s="101" t="e">
        <f>IF(#REF!="","",#REF!)</f>
        <v>#REF!</v>
      </c>
      <c r="AF28" s="61" t="e">
        <f>IF(#REF!="","","～")</f>
        <v>#REF!</v>
      </c>
      <c r="AG28" s="102" t="e">
        <f>IF(#REF!="","",#REF!)</f>
        <v>#REF!</v>
      </c>
      <c r="AH28" s="263" t="e">
        <f>IF(#REF!="","","別紙「研修等計画書のとおり」")</f>
        <v>#REF!</v>
      </c>
      <c r="AI28" s="264"/>
      <c r="AJ28" s="264"/>
      <c r="AK28" s="264"/>
      <c r="AL28" s="264"/>
      <c r="AM28" s="264"/>
      <c r="AN28" s="264"/>
      <c r="AO28" s="264"/>
      <c r="AP28" s="264"/>
      <c r="AQ28" s="264"/>
      <c r="AR28" s="264"/>
      <c r="AS28" s="264"/>
      <c r="AT28" s="264"/>
      <c r="AU28" s="264"/>
    </row>
    <row r="29" spans="2:66">
      <c r="B29" s="14"/>
      <c r="C29" s="32"/>
      <c r="D29" s="32"/>
      <c r="E29" s="32"/>
      <c r="F29" s="32"/>
      <c r="G29" s="32"/>
      <c r="H29" s="32"/>
      <c r="I29" s="32"/>
      <c r="J29" s="32"/>
      <c r="K29" s="33"/>
      <c r="L29" s="65"/>
      <c r="M29" s="66"/>
      <c r="N29" s="66"/>
      <c r="O29" s="67"/>
      <c r="P29" s="68"/>
      <c r="Q29" s="64"/>
      <c r="R29" s="64"/>
      <c r="S29" s="64"/>
      <c r="T29" s="64"/>
      <c r="U29" s="64"/>
      <c r="V29" s="69"/>
      <c r="W29" s="68"/>
      <c r="X29" s="64"/>
      <c r="Y29" s="64"/>
      <c r="Z29" s="69"/>
      <c r="AA29" s="57"/>
      <c r="AB29" s="58"/>
      <c r="AC29" s="58"/>
      <c r="AD29" s="59"/>
      <c r="AE29" s="101"/>
      <c r="AF29" s="61"/>
      <c r="AG29" s="102"/>
      <c r="AH29" s="29"/>
      <c r="AI29" s="30"/>
      <c r="AJ29" s="30"/>
      <c r="AK29" s="30"/>
      <c r="AL29" s="30"/>
      <c r="AM29" s="30"/>
      <c r="AN29" s="30"/>
      <c r="AO29" s="30"/>
      <c r="AP29" s="30"/>
      <c r="AQ29" s="30"/>
      <c r="AR29" s="30"/>
      <c r="AS29" s="30"/>
      <c r="AT29" s="30"/>
      <c r="AU29" s="30"/>
    </row>
    <row r="30" spans="2:66">
      <c r="B30" s="318" t="s">
        <v>78</v>
      </c>
      <c r="C30" s="319"/>
      <c r="D30" s="319"/>
      <c r="E30" s="319"/>
      <c r="F30" s="319"/>
      <c r="G30" s="319"/>
      <c r="H30" s="319"/>
      <c r="I30" s="319"/>
      <c r="J30" s="319"/>
      <c r="K30" s="320"/>
      <c r="L30" s="65"/>
      <c r="M30" s="66"/>
      <c r="N30" s="66"/>
      <c r="O30" s="67"/>
      <c r="P30" s="68"/>
      <c r="Q30" s="64"/>
      <c r="R30" s="64"/>
      <c r="S30" s="64"/>
      <c r="T30" s="64"/>
      <c r="U30" s="64"/>
      <c r="V30" s="69"/>
      <c r="W30" s="68"/>
      <c r="X30" s="64"/>
      <c r="Y30" s="64"/>
      <c r="Z30" s="69"/>
      <c r="AA30" s="57"/>
      <c r="AB30" s="58"/>
      <c r="AC30" s="58"/>
      <c r="AD30" s="59"/>
      <c r="AE30" s="101"/>
      <c r="AF30" s="61"/>
      <c r="AG30" s="102"/>
      <c r="AH30" s="267" t="s">
        <v>74</v>
      </c>
      <c r="AI30" s="188"/>
      <c r="AJ30" s="188"/>
      <c r="AK30" s="188"/>
      <c r="AL30" s="188"/>
      <c r="AM30" s="188"/>
      <c r="AN30" s="188"/>
      <c r="AO30" s="188"/>
      <c r="AP30" s="188"/>
      <c r="AQ30" s="188"/>
      <c r="AR30" s="188"/>
      <c r="AS30" s="188"/>
      <c r="AT30" s="188"/>
      <c r="AU30" s="188"/>
    </row>
    <row r="31" spans="2:66">
      <c r="B31" s="14"/>
      <c r="C31" s="319" t="s">
        <v>77</v>
      </c>
      <c r="D31" s="319"/>
      <c r="E31" s="319"/>
      <c r="F31" s="319"/>
      <c r="G31" s="319"/>
      <c r="H31" s="319"/>
      <c r="I31" s="319"/>
      <c r="J31" s="319"/>
      <c r="K31" s="320"/>
      <c r="L31" s="65"/>
      <c r="M31" s="66"/>
      <c r="N31" s="66"/>
      <c r="O31" s="67"/>
      <c r="P31" s="68"/>
      <c r="Q31" s="64"/>
      <c r="R31" s="64"/>
      <c r="S31" s="64"/>
      <c r="T31" s="64"/>
      <c r="U31" s="64"/>
      <c r="V31" s="69"/>
      <c r="W31" s="260" t="e">
        <f>SUM(W32:Z33)</f>
        <v>#REF!</v>
      </c>
      <c r="X31" s="261"/>
      <c r="Y31" s="261"/>
      <c r="Z31" s="262"/>
      <c r="AA31" s="57"/>
      <c r="AB31" s="58"/>
      <c r="AC31" s="58"/>
      <c r="AD31" s="59"/>
      <c r="AE31" s="101"/>
      <c r="AF31" s="61"/>
      <c r="AG31" s="102"/>
      <c r="AH31" s="263" t="s">
        <v>79</v>
      </c>
      <c r="AI31" s="264"/>
      <c r="AJ31" s="264"/>
      <c r="AK31" s="264"/>
      <c r="AL31" s="264"/>
      <c r="AM31" s="264" t="s">
        <v>80</v>
      </c>
      <c r="AN31" s="264"/>
      <c r="AO31" s="264"/>
      <c r="AP31" s="264"/>
      <c r="AQ31" s="264"/>
      <c r="AR31" s="264"/>
      <c r="AS31" s="264"/>
      <c r="AT31" s="264"/>
      <c r="AU31" s="264"/>
    </row>
    <row r="32" spans="2:66">
      <c r="B32" s="14"/>
      <c r="C32" s="525" t="e">
        <f>IF(#REF!="","",#REF!)</f>
        <v>#REF!</v>
      </c>
      <c r="D32" s="525"/>
      <c r="E32" s="525"/>
      <c r="F32" s="525"/>
      <c r="G32" s="525"/>
      <c r="H32" s="525"/>
      <c r="I32" s="525"/>
      <c r="J32" s="525"/>
      <c r="K32" s="526"/>
      <c r="L32" s="126" t="e">
        <f>IF(#REF!="","",#REF!)</f>
        <v>#REF!</v>
      </c>
      <c r="M32" s="127"/>
      <c r="N32" s="127"/>
      <c r="O32" s="128"/>
      <c r="P32" s="129" t="e">
        <f>IF(#REF!="","",#REF!)</f>
        <v>#REF!</v>
      </c>
      <c r="Q32" s="130"/>
      <c r="R32" s="130"/>
      <c r="S32" s="130"/>
      <c r="T32" s="64" t="e">
        <f>IF(#REF!="","","-")</f>
        <v>#REF!</v>
      </c>
      <c r="U32" s="130" t="e">
        <f>IF(#REF!="","",#REF!)</f>
        <v>#REF!</v>
      </c>
      <c r="V32" s="133"/>
      <c r="W32" s="129" t="e">
        <f>IF(#REF!="","",#REF!)</f>
        <v>#REF!</v>
      </c>
      <c r="X32" s="130"/>
      <c r="Y32" s="130"/>
      <c r="Z32" s="133"/>
      <c r="AA32" s="134" t="e">
        <f>IF(#REF!="","",#REF!)</f>
        <v>#REF!</v>
      </c>
      <c r="AB32" s="135"/>
      <c r="AC32" s="135"/>
      <c r="AD32" s="136"/>
      <c r="AE32" s="101" t="e">
        <f>IF(#REF!="","",#REF!)</f>
        <v>#REF!</v>
      </c>
      <c r="AF32" s="51" t="e">
        <f>IF(#REF!="","","～")</f>
        <v>#REF!</v>
      </c>
      <c r="AG32" s="102" t="e">
        <f>IF(#REF!="","",#REF!)</f>
        <v>#REF!</v>
      </c>
      <c r="AH32" s="263" t="e">
        <f>IF(#REF!="","",#REF!)</f>
        <v>#REF!</v>
      </c>
      <c r="AI32" s="264"/>
      <c r="AJ32" s="264"/>
      <c r="AK32" s="264"/>
      <c r="AL32" s="264"/>
      <c r="AM32" s="264" t="e">
        <f>IF(#REF!="","",#REF!)</f>
        <v>#REF!</v>
      </c>
      <c r="AN32" s="264"/>
      <c r="AO32" s="264"/>
      <c r="AP32" s="264"/>
      <c r="AQ32" s="264"/>
      <c r="AR32" s="264"/>
      <c r="AS32" s="264"/>
      <c r="AT32" s="264"/>
      <c r="AU32" s="264"/>
    </row>
    <row r="33" spans="1:47">
      <c r="B33" s="14"/>
      <c r="C33" s="525" t="e">
        <f>IF(#REF!="","",#REF!)</f>
        <v>#REF!</v>
      </c>
      <c r="D33" s="525"/>
      <c r="E33" s="525"/>
      <c r="F33" s="525"/>
      <c r="G33" s="525"/>
      <c r="H33" s="525"/>
      <c r="I33" s="525"/>
      <c r="J33" s="525"/>
      <c r="K33" s="526"/>
      <c r="L33" s="126" t="e">
        <f>IF(#REF!="","",#REF!)</f>
        <v>#REF!</v>
      </c>
      <c r="M33" s="127"/>
      <c r="N33" s="127"/>
      <c r="O33" s="128"/>
      <c r="P33" s="129" t="e">
        <f>IF(#REF!="","",#REF!)</f>
        <v>#REF!</v>
      </c>
      <c r="Q33" s="130"/>
      <c r="R33" s="130"/>
      <c r="S33" s="130"/>
      <c r="T33" s="64" t="e">
        <f>IF(#REF!="","","-")</f>
        <v>#REF!</v>
      </c>
      <c r="U33" s="130" t="e">
        <f>IF(#REF!="","",#REF!)</f>
        <v>#REF!</v>
      </c>
      <c r="V33" s="133"/>
      <c r="W33" s="129" t="e">
        <f>IF(#REF!="","",#REF!)</f>
        <v>#REF!</v>
      </c>
      <c r="X33" s="130"/>
      <c r="Y33" s="130"/>
      <c r="Z33" s="133"/>
      <c r="AA33" s="134" t="e">
        <f>IF(#REF!="","",#REF!)</f>
        <v>#REF!</v>
      </c>
      <c r="AB33" s="135"/>
      <c r="AC33" s="135"/>
      <c r="AD33" s="136"/>
      <c r="AE33" s="101" t="e">
        <f>IF(#REF!="","",#REF!)</f>
        <v>#REF!</v>
      </c>
      <c r="AF33" s="51" t="e">
        <f>IF(#REF!="","","～")</f>
        <v>#REF!</v>
      </c>
      <c r="AG33" s="102" t="e">
        <f>IF(#REF!="","",#REF!)</f>
        <v>#REF!</v>
      </c>
      <c r="AH33" s="263" t="e">
        <f>IF(#REF!="","",#REF!)</f>
        <v>#REF!</v>
      </c>
      <c r="AI33" s="264"/>
      <c r="AJ33" s="264"/>
      <c r="AK33" s="264"/>
      <c r="AL33" s="264"/>
      <c r="AM33" s="264" t="e">
        <f>IF(#REF!="","",#REF!)</f>
        <v>#REF!</v>
      </c>
      <c r="AN33" s="264"/>
      <c r="AO33" s="264"/>
      <c r="AP33" s="264"/>
      <c r="AQ33" s="264"/>
      <c r="AR33" s="264"/>
      <c r="AS33" s="264"/>
      <c r="AT33" s="264"/>
      <c r="AU33" s="264"/>
    </row>
    <row r="34" spans="1:47">
      <c r="B34" s="14"/>
      <c r="C34" s="32"/>
      <c r="D34" s="32"/>
      <c r="E34" s="32"/>
      <c r="F34" s="32"/>
      <c r="G34" s="32"/>
      <c r="H34" s="32"/>
      <c r="I34" s="32"/>
      <c r="J34" s="32"/>
      <c r="K34" s="33"/>
      <c r="L34" s="65"/>
      <c r="M34" s="66"/>
      <c r="N34" s="66"/>
      <c r="O34" s="67"/>
      <c r="P34" s="68"/>
      <c r="Q34" s="64"/>
      <c r="R34" s="64"/>
      <c r="S34" s="64"/>
      <c r="T34" s="64"/>
      <c r="U34" s="64"/>
      <c r="V34" s="69"/>
      <c r="W34" s="68"/>
      <c r="X34" s="64"/>
      <c r="Y34" s="64"/>
      <c r="Z34" s="69"/>
      <c r="AA34" s="76"/>
      <c r="AB34" s="77"/>
      <c r="AC34" s="77"/>
      <c r="AD34" s="78"/>
      <c r="AE34" s="101"/>
      <c r="AF34" s="51"/>
      <c r="AG34" s="102"/>
      <c r="AH34" s="29"/>
      <c r="AI34" s="30"/>
      <c r="AJ34" s="30"/>
      <c r="AK34" s="30"/>
      <c r="AL34" s="30"/>
      <c r="AM34" s="30"/>
      <c r="AN34" s="30"/>
      <c r="AO34" s="30"/>
      <c r="AP34" s="30"/>
      <c r="AQ34" s="30"/>
      <c r="AR34" s="30"/>
      <c r="AS34" s="30"/>
      <c r="AT34" s="30"/>
      <c r="AU34" s="30"/>
    </row>
    <row r="35" spans="1:47">
      <c r="B35" s="309" t="s">
        <v>81</v>
      </c>
      <c r="C35" s="310"/>
      <c r="D35" s="310"/>
      <c r="E35" s="310"/>
      <c r="F35" s="310"/>
      <c r="G35" s="310"/>
      <c r="H35" s="310"/>
      <c r="I35" s="310"/>
      <c r="J35" s="310"/>
      <c r="K35" s="311"/>
      <c r="L35" s="68"/>
      <c r="M35" s="64"/>
      <c r="N35" s="64"/>
      <c r="O35" s="69"/>
      <c r="P35" s="68"/>
      <c r="Q35" s="64"/>
      <c r="R35" s="64"/>
      <c r="S35" s="64"/>
      <c r="T35" s="64"/>
      <c r="U35" s="64"/>
      <c r="V35" s="69"/>
      <c r="W35" s="68"/>
      <c r="X35" s="64"/>
      <c r="Y35" s="64"/>
      <c r="Z35" s="69"/>
      <c r="AA35" s="57"/>
      <c r="AB35" s="58"/>
      <c r="AC35" s="58"/>
      <c r="AD35" s="59"/>
      <c r="AE35" s="101"/>
      <c r="AF35" s="51"/>
      <c r="AG35" s="102"/>
      <c r="AH35" s="29"/>
    </row>
    <row r="36" spans="1:47">
      <c r="B36" s="41"/>
      <c r="C36" s="310" t="s">
        <v>75</v>
      </c>
      <c r="D36" s="310"/>
      <c r="E36" s="310"/>
      <c r="F36" s="310"/>
      <c r="G36" s="310"/>
      <c r="H36" s="310"/>
      <c r="I36" s="310"/>
      <c r="J36" s="310"/>
      <c r="K36" s="311"/>
      <c r="L36" s="73"/>
      <c r="M36" s="74"/>
      <c r="N36" s="74"/>
      <c r="O36" s="75"/>
      <c r="P36" s="73"/>
      <c r="Q36" s="74"/>
      <c r="R36" s="74"/>
      <c r="S36" s="74"/>
      <c r="T36" s="64"/>
      <c r="U36" s="74"/>
      <c r="V36" s="75"/>
      <c r="W36" s="260" t="e">
        <f>SUM(W37:Z38)</f>
        <v>#REF!</v>
      </c>
      <c r="X36" s="261"/>
      <c r="Y36" s="261"/>
      <c r="Z36" s="262"/>
      <c r="AA36" s="57"/>
      <c r="AB36" s="58"/>
      <c r="AC36" s="58"/>
      <c r="AD36" s="59"/>
      <c r="AE36" s="101"/>
      <c r="AF36" s="51"/>
      <c r="AG36" s="102"/>
      <c r="AH36" s="267" t="s">
        <v>74</v>
      </c>
      <c r="AI36" s="188"/>
      <c r="AJ36" s="188"/>
      <c r="AK36" s="188"/>
      <c r="AL36" s="188"/>
      <c r="AM36" s="188"/>
      <c r="AN36" s="188"/>
      <c r="AO36" s="188"/>
      <c r="AP36" s="188"/>
      <c r="AQ36" s="188"/>
      <c r="AR36" s="188"/>
      <c r="AS36" s="188"/>
      <c r="AT36" s="188"/>
      <c r="AU36" s="188"/>
    </row>
    <row r="37" spans="1:47">
      <c r="B37" s="41"/>
      <c r="C37" s="525" t="e">
        <f>IF(#REF!="","",#REF!)</f>
        <v>#REF!</v>
      </c>
      <c r="D37" s="525"/>
      <c r="E37" s="525"/>
      <c r="F37" s="525"/>
      <c r="G37" s="525"/>
      <c r="H37" s="525"/>
      <c r="I37" s="525"/>
      <c r="J37" s="525"/>
      <c r="K37" s="526"/>
      <c r="L37" s="129" t="e">
        <f>IF(#REF!="","",#REF!)</f>
        <v>#REF!</v>
      </c>
      <c r="M37" s="130"/>
      <c r="N37" s="130"/>
      <c r="O37" s="133"/>
      <c r="P37" s="129" t="e">
        <f>IF(#REF!="","",#REF!)</f>
        <v>#REF!</v>
      </c>
      <c r="Q37" s="130"/>
      <c r="R37" s="130"/>
      <c r="S37" s="130"/>
      <c r="T37" s="64" t="e">
        <f>IF(#REF!="","","-")</f>
        <v>#REF!</v>
      </c>
      <c r="U37" s="130" t="e">
        <f>IF(#REF!="","",#REF!)</f>
        <v>#REF!</v>
      </c>
      <c r="V37" s="133"/>
      <c r="W37" s="129" t="e">
        <f>IF(#REF!="","",#REF!)</f>
        <v>#REF!</v>
      </c>
      <c r="X37" s="130"/>
      <c r="Y37" s="130"/>
      <c r="Z37" s="133"/>
      <c r="AA37" s="129" t="e">
        <f>IF(#REF!="","",#REF!)</f>
        <v>#REF!</v>
      </c>
      <c r="AB37" s="130"/>
      <c r="AC37" s="130"/>
      <c r="AD37" s="133"/>
      <c r="AE37" s="101" t="e">
        <f>IF(#REF!="","",#REF!)</f>
        <v>#REF!</v>
      </c>
      <c r="AF37" s="61" t="e">
        <f>IF(#REF!="","","～")</f>
        <v>#REF!</v>
      </c>
      <c r="AG37" s="102" t="e">
        <f>IF(#REF!="","",#REF!)</f>
        <v>#REF!</v>
      </c>
      <c r="AH37" s="317" t="e">
        <f>IF(#REF!="","",#REF!)</f>
        <v>#REF!</v>
      </c>
      <c r="AI37" s="238"/>
      <c r="AJ37" s="238"/>
      <c r="AK37" s="238"/>
      <c r="AL37" s="238"/>
      <c r="AM37" s="238" t="e">
        <f>IF(#REF!="","",#REF!)</f>
        <v>#REF!</v>
      </c>
      <c r="AN37" s="238"/>
      <c r="AO37" s="238"/>
      <c r="AP37" s="238"/>
      <c r="AQ37" s="238"/>
      <c r="AR37" s="238"/>
      <c r="AS37" s="238"/>
      <c r="AT37" s="238"/>
      <c r="AU37" s="238"/>
    </row>
    <row r="38" spans="1:47">
      <c r="B38" s="41"/>
      <c r="C38" s="525" t="e">
        <f>IF(#REF!="","",#REF!)</f>
        <v>#REF!</v>
      </c>
      <c r="D38" s="525"/>
      <c r="E38" s="525"/>
      <c r="F38" s="525"/>
      <c r="G38" s="525"/>
      <c r="H38" s="525"/>
      <c r="I38" s="525"/>
      <c r="J38" s="525"/>
      <c r="K38" s="526"/>
      <c r="L38" s="129" t="e">
        <f>IF(#REF!="","",#REF!)</f>
        <v>#REF!</v>
      </c>
      <c r="M38" s="130"/>
      <c r="N38" s="130"/>
      <c r="O38" s="133"/>
      <c r="P38" s="129" t="e">
        <f>IF(#REF!="","",#REF!)</f>
        <v>#REF!</v>
      </c>
      <c r="Q38" s="130"/>
      <c r="R38" s="130"/>
      <c r="S38" s="130"/>
      <c r="T38" s="64" t="e">
        <f>IF(#REF!="","","-")</f>
        <v>#REF!</v>
      </c>
      <c r="U38" s="130" t="e">
        <f>IF(#REF!="","",#REF!)</f>
        <v>#REF!</v>
      </c>
      <c r="V38" s="133"/>
      <c r="W38" s="129" t="e">
        <f>IF(#REF!="","",#REF!)</f>
        <v>#REF!</v>
      </c>
      <c r="X38" s="130"/>
      <c r="Y38" s="130"/>
      <c r="Z38" s="133"/>
      <c r="AA38" s="129" t="e">
        <f>IF(#REF!="","",#REF!)</f>
        <v>#REF!</v>
      </c>
      <c r="AB38" s="130"/>
      <c r="AC38" s="130"/>
      <c r="AD38" s="133"/>
      <c r="AE38" s="101" t="e">
        <f>IF(#REF!="","",#REF!)</f>
        <v>#REF!</v>
      </c>
      <c r="AF38" s="61" t="e">
        <f>IF(#REF!="","","～")</f>
        <v>#REF!</v>
      </c>
      <c r="AG38" s="102" t="e">
        <f>IF(#REF!="","",#REF!)</f>
        <v>#REF!</v>
      </c>
      <c r="AH38" s="317" t="e">
        <f>IF(#REF!="","",#REF!)</f>
        <v>#REF!</v>
      </c>
      <c r="AI38" s="238"/>
      <c r="AJ38" s="238"/>
      <c r="AK38" s="238"/>
      <c r="AL38" s="238"/>
      <c r="AM38" s="238" t="e">
        <f>IF(#REF!="","",#REF!)</f>
        <v>#REF!</v>
      </c>
      <c r="AN38" s="238"/>
      <c r="AO38" s="238"/>
      <c r="AP38" s="238"/>
      <c r="AQ38" s="238"/>
      <c r="AR38" s="238"/>
      <c r="AS38" s="238"/>
      <c r="AT38" s="238"/>
      <c r="AU38" s="238"/>
    </row>
    <row r="39" spans="1:47" ht="16.5" thickBot="1">
      <c r="B39" s="14"/>
      <c r="C39" s="1"/>
      <c r="D39" s="1"/>
      <c r="E39" s="1"/>
      <c r="F39" s="1"/>
      <c r="G39" s="1"/>
      <c r="H39" s="1"/>
      <c r="I39" s="1"/>
      <c r="J39" s="1"/>
      <c r="K39" s="18"/>
      <c r="L39" s="19"/>
      <c r="M39" s="2"/>
      <c r="N39" s="2"/>
      <c r="O39" s="20"/>
      <c r="P39" s="21"/>
      <c r="Q39" s="22"/>
      <c r="R39" s="22"/>
      <c r="S39" s="22"/>
      <c r="T39" s="23"/>
      <c r="U39" s="24"/>
      <c r="V39" s="25"/>
      <c r="W39" s="21"/>
      <c r="X39" s="22"/>
      <c r="Y39" s="22"/>
      <c r="Z39" s="26"/>
      <c r="AA39" s="48"/>
      <c r="AB39" s="49"/>
      <c r="AC39" s="49"/>
      <c r="AD39" s="50"/>
      <c r="AE39" s="103"/>
      <c r="AF39" s="55"/>
      <c r="AG39" s="104"/>
      <c r="AH39" s="29"/>
      <c r="AI39" s="30"/>
      <c r="AJ39" s="30"/>
      <c r="AK39" s="30"/>
      <c r="AL39" s="30"/>
      <c r="AM39" s="30"/>
      <c r="AN39" s="30"/>
      <c r="AO39" s="30"/>
      <c r="AP39" s="30"/>
      <c r="AQ39" s="30"/>
      <c r="AR39" s="30"/>
      <c r="AS39" s="30"/>
      <c r="AT39" s="30"/>
      <c r="AU39" s="31"/>
    </row>
    <row r="40" spans="1:47" ht="19.5" thickTop="1" thickBot="1">
      <c r="B40" s="240" t="s">
        <v>20</v>
      </c>
      <c r="C40" s="241"/>
      <c r="D40" s="241"/>
      <c r="E40" s="241"/>
      <c r="F40" s="241"/>
      <c r="G40" s="241"/>
      <c r="H40" s="241"/>
      <c r="I40" s="241"/>
      <c r="J40" s="241"/>
      <c r="K40" s="242"/>
      <c r="L40" s="312" t="e">
        <f>SUM(L14:O39)</f>
        <v>#REF!</v>
      </c>
      <c r="M40" s="313"/>
      <c r="N40" s="313"/>
      <c r="O40" s="314"/>
      <c r="P40" s="246"/>
      <c r="Q40" s="247"/>
      <c r="R40" s="247"/>
      <c r="S40" s="247"/>
      <c r="T40" s="247"/>
      <c r="U40" s="247"/>
      <c r="V40" s="248"/>
      <c r="W40" s="249" t="e">
        <f>SUM($W$17+$W$21+$W$26+$W$31+$W$36)</f>
        <v>#REF!</v>
      </c>
      <c r="X40" s="250"/>
      <c r="Y40" s="250"/>
      <c r="Z40" s="251"/>
      <c r="AA40" s="315" t="e">
        <f>SUM(AA6:AD39)</f>
        <v>#REF!</v>
      </c>
      <c r="AB40" s="316"/>
      <c r="AC40" s="316"/>
      <c r="AD40" s="256"/>
      <c r="AE40" s="80"/>
      <c r="AF40" s="52"/>
      <c r="AG40" s="37"/>
      <c r="AH40" s="257"/>
      <c r="AI40" s="258"/>
      <c r="AJ40" s="258"/>
      <c r="AK40" s="258"/>
      <c r="AL40" s="258"/>
      <c r="AM40" s="258"/>
      <c r="AN40" s="258"/>
      <c r="AO40" s="258"/>
      <c r="AP40" s="258"/>
      <c r="AQ40" s="258"/>
      <c r="AR40" s="258"/>
      <c r="AS40" s="258"/>
      <c r="AT40" s="258"/>
      <c r="AU40" s="259"/>
    </row>
    <row r="41" spans="1:47">
      <c r="B41" s="38"/>
      <c r="C41" s="38"/>
      <c r="D41" s="38"/>
      <c r="E41" s="38"/>
      <c r="F41" s="38"/>
      <c r="G41" s="38"/>
      <c r="H41" s="38"/>
      <c r="I41" s="38"/>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row>
    <row r="42" spans="1:47" ht="16.5" thickBot="1">
      <c r="A42" s="310" t="s">
        <v>82</v>
      </c>
      <c r="B42" s="310"/>
      <c r="C42" s="310"/>
      <c r="D42" s="310"/>
      <c r="E42" s="310"/>
      <c r="F42" s="310"/>
      <c r="G42" s="310"/>
      <c r="H42" s="310"/>
      <c r="I42" s="310"/>
      <c r="J42" s="310"/>
      <c r="K42" s="310"/>
      <c r="L42" s="310"/>
      <c r="M42" s="310"/>
      <c r="N42" s="310"/>
      <c r="O42" s="310"/>
      <c r="P42" s="310"/>
      <c r="Q42" s="310"/>
      <c r="R42" s="310"/>
      <c r="S42" s="310"/>
      <c r="T42" s="310"/>
      <c r="U42" s="310"/>
      <c r="V42" s="310"/>
      <c r="W42" s="310"/>
      <c r="X42" s="310"/>
      <c r="Y42" s="310"/>
      <c r="Z42" s="310"/>
      <c r="AA42" s="310"/>
      <c r="AB42" s="310"/>
      <c r="AC42" s="310"/>
      <c r="AD42" s="310"/>
      <c r="AE42" s="310"/>
      <c r="AF42" s="310"/>
      <c r="AG42" s="310"/>
      <c r="AH42" s="310"/>
      <c r="AI42" s="310"/>
      <c r="AJ42" s="310"/>
      <c r="AK42" s="310"/>
      <c r="AL42" s="310"/>
      <c r="AM42" s="310"/>
      <c r="AN42" s="310"/>
      <c r="AO42" s="310"/>
      <c r="AP42" s="310"/>
      <c r="AQ42" s="310"/>
      <c r="AR42" s="310"/>
      <c r="AS42" s="310"/>
      <c r="AT42" s="310"/>
      <c r="AU42" s="310"/>
    </row>
    <row r="43" spans="1:47">
      <c r="B43" s="173" t="s">
        <v>44</v>
      </c>
      <c r="C43" s="174"/>
      <c r="D43" s="174"/>
      <c r="E43" s="174"/>
      <c r="F43" s="174"/>
      <c r="G43" s="174"/>
      <c r="H43" s="174"/>
      <c r="I43" s="174"/>
      <c r="J43" s="174"/>
      <c r="K43" s="174"/>
      <c r="L43" s="174"/>
      <c r="M43" s="174"/>
      <c r="N43" s="174"/>
      <c r="O43" s="174"/>
      <c r="P43" s="174"/>
      <c r="Q43" s="174"/>
      <c r="R43" s="174"/>
      <c r="S43" s="174"/>
      <c r="T43" s="174"/>
      <c r="U43" s="174"/>
      <c r="V43" s="175"/>
      <c r="W43" s="173" t="s">
        <v>45</v>
      </c>
      <c r="X43" s="174"/>
      <c r="Y43" s="174"/>
      <c r="Z43" s="174"/>
      <c r="AA43" s="174"/>
      <c r="AB43" s="174"/>
      <c r="AC43" s="174"/>
      <c r="AD43" s="174"/>
      <c r="AE43" s="174"/>
      <c r="AF43" s="174"/>
      <c r="AG43" s="174"/>
      <c r="AH43" s="174"/>
      <c r="AI43" s="174"/>
      <c r="AJ43" s="174"/>
      <c r="AK43" s="174"/>
      <c r="AL43" s="175"/>
      <c r="AM43" s="173" t="s">
        <v>46</v>
      </c>
      <c r="AN43" s="174"/>
      <c r="AO43" s="174"/>
      <c r="AP43" s="174"/>
      <c r="AQ43" s="174"/>
      <c r="AR43" s="174"/>
      <c r="AS43" s="174"/>
      <c r="AT43" s="174"/>
      <c r="AU43" s="175"/>
    </row>
    <row r="44" spans="1:47">
      <c r="B44" s="145" t="s">
        <v>47</v>
      </c>
      <c r="C44" s="146"/>
      <c r="D44" s="146"/>
      <c r="E44" s="146"/>
      <c r="F44" s="146"/>
      <c r="G44" s="146"/>
      <c r="H44" s="146"/>
      <c r="I44" s="146"/>
      <c r="J44" s="146"/>
      <c r="K44" s="146"/>
      <c r="L44" s="146"/>
      <c r="M44" s="146"/>
      <c r="N44" s="146"/>
      <c r="O44" s="178"/>
      <c r="P44" s="146" t="s">
        <v>48</v>
      </c>
      <c r="Q44" s="146"/>
      <c r="R44" s="146"/>
      <c r="S44" s="146"/>
      <c r="T44" s="146"/>
      <c r="U44" s="146"/>
      <c r="V44" s="179"/>
      <c r="W44" s="180" t="s">
        <v>47</v>
      </c>
      <c r="X44" s="181"/>
      <c r="Y44" s="181"/>
      <c r="Z44" s="181"/>
      <c r="AA44" s="181"/>
      <c r="AB44" s="181"/>
      <c r="AC44" s="181"/>
      <c r="AD44" s="181"/>
      <c r="AE44" s="181"/>
      <c r="AF44" s="181"/>
      <c r="AG44" s="182"/>
      <c r="AH44" s="183" t="s">
        <v>48</v>
      </c>
      <c r="AI44" s="146"/>
      <c r="AJ44" s="146"/>
      <c r="AK44" s="146"/>
      <c r="AL44" s="179"/>
      <c r="AM44" s="184"/>
      <c r="AN44" s="185"/>
      <c r="AO44" s="185"/>
      <c r="AP44" s="185"/>
      <c r="AQ44" s="185"/>
      <c r="AR44" s="185"/>
      <c r="AS44" s="185"/>
      <c r="AT44" s="185"/>
      <c r="AU44" s="186"/>
    </row>
    <row r="45" spans="1:47">
      <c r="B45" s="309" t="s">
        <v>49</v>
      </c>
      <c r="C45" s="310"/>
      <c r="D45" s="310"/>
      <c r="E45" s="310"/>
      <c r="F45" s="310"/>
      <c r="G45" s="310"/>
      <c r="H45" s="310"/>
      <c r="I45" s="310"/>
      <c r="J45" s="310"/>
      <c r="K45" s="310"/>
      <c r="L45" s="310"/>
      <c r="M45" s="310"/>
      <c r="N45" s="310"/>
      <c r="O45" s="311"/>
      <c r="P45" s="193" t="e">
        <f>W13+W40</f>
        <v>#REF!</v>
      </c>
      <c r="Q45" s="193"/>
      <c r="R45" s="193"/>
      <c r="S45" s="193"/>
      <c r="T45" s="193"/>
      <c r="U45" s="193"/>
      <c r="V45" s="194"/>
      <c r="W45" s="204" t="s">
        <v>83</v>
      </c>
      <c r="X45" s="205"/>
      <c r="Y45" s="205"/>
      <c r="Z45" s="205"/>
      <c r="AA45" s="205"/>
      <c r="AB45" s="205"/>
      <c r="AC45" s="205"/>
      <c r="AD45" s="205"/>
      <c r="AE45" s="205"/>
      <c r="AF45" s="205"/>
      <c r="AG45" s="206"/>
      <c r="AH45" s="207" t="e">
        <f>W13</f>
        <v>#REF!</v>
      </c>
      <c r="AI45" s="208"/>
      <c r="AJ45" s="208"/>
      <c r="AK45" s="208"/>
      <c r="AL45" s="209"/>
      <c r="AM45" s="187"/>
      <c r="AN45" s="188"/>
      <c r="AO45" s="188"/>
      <c r="AP45" s="188"/>
      <c r="AQ45" s="188"/>
      <c r="AR45" s="188"/>
      <c r="AS45" s="188"/>
      <c r="AT45" s="188"/>
      <c r="AU45" s="189"/>
    </row>
    <row r="46" spans="1:47">
      <c r="B46" s="309" t="s">
        <v>51</v>
      </c>
      <c r="C46" s="310"/>
      <c r="D46" s="310"/>
      <c r="E46" s="310"/>
      <c r="F46" s="310"/>
      <c r="G46" s="310"/>
      <c r="H46" s="310"/>
      <c r="I46" s="310"/>
      <c r="J46" s="310"/>
      <c r="K46" s="310"/>
      <c r="L46" s="310"/>
      <c r="M46" s="310"/>
      <c r="N46" s="310"/>
      <c r="O46" s="311"/>
      <c r="P46" s="193" t="e">
        <f>AA13+AA40</f>
        <v>#REF!</v>
      </c>
      <c r="Q46" s="193"/>
      <c r="R46" s="193"/>
      <c r="S46" s="193"/>
      <c r="T46" s="193"/>
      <c r="U46" s="193"/>
      <c r="V46" s="194"/>
      <c r="W46" s="190" t="s">
        <v>84</v>
      </c>
      <c r="X46" s="191"/>
      <c r="Y46" s="191"/>
      <c r="Z46" s="191"/>
      <c r="AA46" s="191"/>
      <c r="AB46" s="191"/>
      <c r="AC46" s="191"/>
      <c r="AD46" s="191"/>
      <c r="AE46" s="191"/>
      <c r="AF46" s="191"/>
      <c r="AG46" s="192"/>
      <c r="AH46" s="134" t="e">
        <f>L40</f>
        <v>#REF!</v>
      </c>
      <c r="AI46" s="135"/>
      <c r="AJ46" s="135"/>
      <c r="AK46" s="135"/>
      <c r="AL46" s="195"/>
      <c r="AM46" s="187"/>
      <c r="AN46" s="188"/>
      <c r="AO46" s="188"/>
      <c r="AP46" s="188"/>
      <c r="AQ46" s="188"/>
      <c r="AR46" s="188"/>
      <c r="AS46" s="188"/>
      <c r="AT46" s="188"/>
      <c r="AU46" s="189"/>
    </row>
    <row r="47" spans="1:47" ht="16.5" thickBot="1">
      <c r="B47" s="140" t="s">
        <v>56</v>
      </c>
      <c r="C47" s="141"/>
      <c r="D47" s="141"/>
      <c r="E47" s="141"/>
      <c r="F47" s="141"/>
      <c r="G47" s="141"/>
      <c r="H47" s="141"/>
      <c r="I47" s="141"/>
      <c r="J47" s="141"/>
      <c r="K47" s="141"/>
      <c r="L47" s="141"/>
      <c r="M47" s="141"/>
      <c r="N47" s="141"/>
      <c r="O47" s="303"/>
      <c r="P47" s="164" t="e">
        <f>SUM(P45:V46)</f>
        <v>#REF!</v>
      </c>
      <c r="Q47" s="164"/>
      <c r="R47" s="164"/>
      <c r="S47" s="164"/>
      <c r="T47" s="164"/>
      <c r="U47" s="164"/>
      <c r="V47" s="165"/>
      <c r="W47" s="304" t="s">
        <v>57</v>
      </c>
      <c r="X47" s="305"/>
      <c r="Y47" s="305"/>
      <c r="Z47" s="305"/>
      <c r="AA47" s="305"/>
      <c r="AB47" s="305"/>
      <c r="AC47" s="305"/>
      <c r="AD47" s="305"/>
      <c r="AE47" s="305"/>
      <c r="AF47" s="305"/>
      <c r="AG47" s="306"/>
      <c r="AH47" s="307" t="e">
        <f>SUM(AH45:AL46)</f>
        <v>#REF!</v>
      </c>
      <c r="AI47" s="162"/>
      <c r="AJ47" s="162"/>
      <c r="AK47" s="162"/>
      <c r="AL47" s="308"/>
      <c r="AM47" s="171" t="e">
        <f>P47-AH47</f>
        <v>#REF!</v>
      </c>
      <c r="AN47" s="171"/>
      <c r="AO47" s="171"/>
      <c r="AP47" s="171"/>
      <c r="AQ47" s="171"/>
      <c r="AR47" s="171"/>
      <c r="AS47" s="171"/>
      <c r="AT47" s="171"/>
      <c r="AU47" s="172"/>
    </row>
  </sheetData>
  <mergeCells count="183">
    <mergeCell ref="A1:D1"/>
    <mergeCell ref="AI1:AU1"/>
    <mergeCell ref="A2:AU2"/>
    <mergeCell ref="A3:AU3"/>
    <mergeCell ref="B4:V4"/>
    <mergeCell ref="W4:AD4"/>
    <mergeCell ref="AE4:AG5"/>
    <mergeCell ref="AH4:AU5"/>
    <mergeCell ref="B5:K5"/>
    <mergeCell ref="L5:O5"/>
    <mergeCell ref="AH6:AU6"/>
    <mergeCell ref="C7:K7"/>
    <mergeCell ref="L7:O7"/>
    <mergeCell ref="P7:S7"/>
    <mergeCell ref="U7:V7"/>
    <mergeCell ref="W7:Z7"/>
    <mergeCell ref="AH7:AU7"/>
    <mergeCell ref="P5:V5"/>
    <mergeCell ref="W5:Z5"/>
    <mergeCell ref="AA5:AD5"/>
    <mergeCell ref="B6:K6"/>
    <mergeCell ref="L6:O6"/>
    <mergeCell ref="P6:S6"/>
    <mergeCell ref="U6:V6"/>
    <mergeCell ref="W6:Z6"/>
    <mergeCell ref="C9:K9"/>
    <mergeCell ref="L9:O9"/>
    <mergeCell ref="P9:S9"/>
    <mergeCell ref="U9:V9"/>
    <mergeCell ref="W9:Z9"/>
    <mergeCell ref="AH9:AU9"/>
    <mergeCell ref="C8:K8"/>
    <mergeCell ref="L8:O8"/>
    <mergeCell ref="P8:S8"/>
    <mergeCell ref="U8:V8"/>
    <mergeCell ref="W8:Z8"/>
    <mergeCell ref="AH8:AU8"/>
    <mergeCell ref="C11:K11"/>
    <mergeCell ref="L11:O11"/>
    <mergeCell ref="P11:S11"/>
    <mergeCell ref="U11:V11"/>
    <mergeCell ref="W11:Z11"/>
    <mergeCell ref="AH11:AU11"/>
    <mergeCell ref="C10:K10"/>
    <mergeCell ref="L10:O10"/>
    <mergeCell ref="P10:S10"/>
    <mergeCell ref="U10:V10"/>
    <mergeCell ref="W10:Z10"/>
    <mergeCell ref="AH10:AU10"/>
    <mergeCell ref="B15:K15"/>
    <mergeCell ref="B16:K16"/>
    <mergeCell ref="C17:K17"/>
    <mergeCell ref="W17:Z17"/>
    <mergeCell ref="AH17:AU17"/>
    <mergeCell ref="BA17:BN17"/>
    <mergeCell ref="B13:K13"/>
    <mergeCell ref="L13:O13"/>
    <mergeCell ref="P13:V13"/>
    <mergeCell ref="W13:Z13"/>
    <mergeCell ref="AA13:AD13"/>
    <mergeCell ref="AH13:AU13"/>
    <mergeCell ref="C21:K21"/>
    <mergeCell ref="W21:Z21"/>
    <mergeCell ref="AH21:AU21"/>
    <mergeCell ref="C22:K22"/>
    <mergeCell ref="L22:O22"/>
    <mergeCell ref="P22:S22"/>
    <mergeCell ref="U22:V22"/>
    <mergeCell ref="W22:Z22"/>
    <mergeCell ref="AH18:AL18"/>
    <mergeCell ref="AM18:AU18"/>
    <mergeCell ref="C19:K19"/>
    <mergeCell ref="L19:O19"/>
    <mergeCell ref="P19:S19"/>
    <mergeCell ref="U19:V19"/>
    <mergeCell ref="W19:Z19"/>
    <mergeCell ref="AA19:AD19"/>
    <mergeCell ref="AH19:AL19"/>
    <mergeCell ref="AM19:AU19"/>
    <mergeCell ref="C18:K18"/>
    <mergeCell ref="L18:O18"/>
    <mergeCell ref="P18:S18"/>
    <mergeCell ref="U18:V18"/>
    <mergeCell ref="W18:Z18"/>
    <mergeCell ref="AA18:AD18"/>
    <mergeCell ref="AA22:AD22"/>
    <mergeCell ref="AH22:AL22"/>
    <mergeCell ref="AM22:AU22"/>
    <mergeCell ref="C23:K23"/>
    <mergeCell ref="L23:O23"/>
    <mergeCell ref="P23:S23"/>
    <mergeCell ref="U23:V23"/>
    <mergeCell ref="W23:Z23"/>
    <mergeCell ref="AA23:AD23"/>
    <mergeCell ref="AH23:AL23"/>
    <mergeCell ref="B25:K25"/>
    <mergeCell ref="C26:K26"/>
    <mergeCell ref="W26:Z26"/>
    <mergeCell ref="C27:K27"/>
    <mergeCell ref="L27:O27"/>
    <mergeCell ref="P27:S27"/>
    <mergeCell ref="U27:V27"/>
    <mergeCell ref="W27:Z27"/>
    <mergeCell ref="AM23:AU23"/>
    <mergeCell ref="B30:K30"/>
    <mergeCell ref="AH30:AU30"/>
    <mergeCell ref="C31:K31"/>
    <mergeCell ref="W31:Z31"/>
    <mergeCell ref="AH31:AL31"/>
    <mergeCell ref="AM31:AU31"/>
    <mergeCell ref="AA27:AD27"/>
    <mergeCell ref="AH27:AU27"/>
    <mergeCell ref="C28:K28"/>
    <mergeCell ref="L28:O28"/>
    <mergeCell ref="P28:S28"/>
    <mergeCell ref="U28:V28"/>
    <mergeCell ref="W28:Z28"/>
    <mergeCell ref="AA28:AD28"/>
    <mergeCell ref="AH28:AU28"/>
    <mergeCell ref="B35:K35"/>
    <mergeCell ref="C36:K36"/>
    <mergeCell ref="W36:Z36"/>
    <mergeCell ref="AH36:AU36"/>
    <mergeCell ref="AH32:AL32"/>
    <mergeCell ref="AM32:AU32"/>
    <mergeCell ref="C33:K33"/>
    <mergeCell ref="L33:O33"/>
    <mergeCell ref="P33:S33"/>
    <mergeCell ref="U33:V33"/>
    <mergeCell ref="W33:Z33"/>
    <mergeCell ref="AA33:AD33"/>
    <mergeCell ref="AH33:AL33"/>
    <mergeCell ref="AM33:AU33"/>
    <mergeCell ref="C32:K32"/>
    <mergeCell ref="L32:O32"/>
    <mergeCell ref="P32:S32"/>
    <mergeCell ref="U32:V32"/>
    <mergeCell ref="W32:Z32"/>
    <mergeCell ref="AA32:AD32"/>
    <mergeCell ref="B40:K40"/>
    <mergeCell ref="L40:O40"/>
    <mergeCell ref="P40:V40"/>
    <mergeCell ref="W40:Z40"/>
    <mergeCell ref="AA40:AD40"/>
    <mergeCell ref="AH40:AU40"/>
    <mergeCell ref="AH37:AL37"/>
    <mergeCell ref="AM37:AU37"/>
    <mergeCell ref="C38:K38"/>
    <mergeCell ref="L38:O38"/>
    <mergeCell ref="P38:S38"/>
    <mergeCell ref="U38:V38"/>
    <mergeCell ref="W38:Z38"/>
    <mergeCell ref="AA38:AD38"/>
    <mergeCell ref="AH38:AL38"/>
    <mergeCell ref="AM38:AU38"/>
    <mergeCell ref="C37:K37"/>
    <mergeCell ref="L37:O37"/>
    <mergeCell ref="P37:S37"/>
    <mergeCell ref="U37:V37"/>
    <mergeCell ref="W37:Z37"/>
    <mergeCell ref="AA37:AD37"/>
    <mergeCell ref="A42:AU42"/>
    <mergeCell ref="B43:V43"/>
    <mergeCell ref="W43:AL43"/>
    <mergeCell ref="AM43:AU43"/>
    <mergeCell ref="B44:O44"/>
    <mergeCell ref="P44:V44"/>
    <mergeCell ref="W44:AG44"/>
    <mergeCell ref="AH44:AL44"/>
    <mergeCell ref="AM44:AU46"/>
    <mergeCell ref="B45:O45"/>
    <mergeCell ref="B47:O47"/>
    <mergeCell ref="P47:V47"/>
    <mergeCell ref="W47:AG47"/>
    <mergeCell ref="AH47:AL47"/>
    <mergeCell ref="AM47:AU47"/>
    <mergeCell ref="P45:V45"/>
    <mergeCell ref="W45:AG45"/>
    <mergeCell ref="AH45:AL45"/>
    <mergeCell ref="B46:O46"/>
    <mergeCell ref="P46:V46"/>
    <mergeCell ref="W46:AG46"/>
    <mergeCell ref="AH46:AL46"/>
  </mergeCells>
  <phoneticPr fontId="8"/>
  <printOptions horizontalCentered="1"/>
  <pageMargins left="0.70866141732283472" right="0.70866141732283472" top="0.74803149606299213" bottom="0.74803149606299213" header="0.31496062992125984" footer="0.31496062992125984"/>
  <pageSetup paperSize="9" scale="61" orientation="portrait" r:id="rId1"/>
  <rowBreaks count="1" manualBreakCount="1">
    <brk id="13" max="5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2EFE4-DA65-4BFB-A960-0800BAFD4C2E}">
  <sheetPr>
    <tabColor rgb="FFFF0000"/>
  </sheetPr>
  <dimension ref="B1:CU342"/>
  <sheetViews>
    <sheetView showGridLines="0" topLeftCell="A6" zoomScale="87" zoomScaleNormal="87" zoomScaleSheetLayoutView="100" workbookViewId="0">
      <selection activeCell="BO15" sqref="BO15"/>
    </sheetView>
  </sheetViews>
  <sheetFormatPr defaultColWidth="9" defaultRowHeight="16.5"/>
  <cols>
    <col min="1" max="1" width="2.75" style="84" customWidth="1"/>
    <col min="2" max="2" width="2.75" style="9" customWidth="1"/>
    <col min="3" max="58" width="2.75" style="84" customWidth="1"/>
    <col min="59" max="101" width="2.625" style="84" customWidth="1"/>
    <col min="102" max="102" width="9" style="84" customWidth="1"/>
    <col min="103" max="16384" width="9" style="84"/>
  </cols>
  <sheetData>
    <row r="1" spans="2:60">
      <c r="AE1" s="100"/>
    </row>
    <row r="2" spans="2:60">
      <c r="B2" s="332" t="s">
        <v>85</v>
      </c>
      <c r="C2" s="334"/>
      <c r="D2" s="334"/>
      <c r="E2" s="334"/>
      <c r="F2" s="333"/>
      <c r="G2" s="339" t="s">
        <v>86</v>
      </c>
      <c r="H2" s="340"/>
      <c r="I2" s="340"/>
      <c r="J2" s="340"/>
      <c r="K2" s="340"/>
      <c r="L2" s="340"/>
      <c r="M2" s="340"/>
      <c r="N2" s="340"/>
      <c r="O2" s="340"/>
      <c r="P2" s="340"/>
      <c r="Q2" s="340"/>
      <c r="R2" s="340"/>
      <c r="S2" s="340"/>
      <c r="T2" s="340"/>
      <c r="U2" s="340"/>
      <c r="V2" s="340"/>
      <c r="W2" s="340"/>
      <c r="X2" s="340"/>
      <c r="Y2" s="341"/>
      <c r="AA2" s="100"/>
      <c r="AB2" s="100"/>
      <c r="AC2" s="100"/>
      <c r="AD2" s="100"/>
      <c r="AE2" s="100"/>
      <c r="AF2" s="100"/>
      <c r="AG2" s="100"/>
      <c r="AH2" s="100"/>
      <c r="AI2" s="100"/>
      <c r="AJ2" s="100"/>
      <c r="AK2" s="100"/>
      <c r="AL2" s="100"/>
      <c r="AM2" s="100"/>
      <c r="AN2" s="100"/>
      <c r="AO2" s="100"/>
      <c r="AP2" s="100"/>
    </row>
    <row r="3" spans="2:60">
      <c r="B3" s="335" t="s">
        <v>87</v>
      </c>
      <c r="C3" s="335"/>
      <c r="D3" s="335"/>
      <c r="E3" s="335"/>
      <c r="F3" s="335"/>
      <c r="G3" s="338" t="s">
        <v>88</v>
      </c>
      <c r="H3" s="338"/>
      <c r="I3" s="338"/>
      <c r="J3" s="338"/>
      <c r="K3" s="338"/>
      <c r="L3" s="338"/>
      <c r="M3" s="338"/>
      <c r="N3" s="338"/>
      <c r="O3" s="338"/>
      <c r="P3" s="338"/>
      <c r="Q3" s="338"/>
      <c r="R3" s="338"/>
      <c r="S3" s="338"/>
      <c r="T3" s="338"/>
      <c r="U3" s="338"/>
      <c r="V3" s="338"/>
      <c r="W3" s="338"/>
      <c r="X3" s="338"/>
      <c r="Y3" s="338"/>
      <c r="AA3" s="100"/>
      <c r="AB3" s="100"/>
      <c r="AC3" s="100"/>
      <c r="AD3" s="100"/>
      <c r="AE3" s="100"/>
      <c r="AF3" s="100"/>
      <c r="AG3" s="100"/>
      <c r="AH3" s="100"/>
      <c r="AI3" s="100"/>
      <c r="AJ3" s="100"/>
      <c r="AK3" s="100"/>
      <c r="AL3" s="100"/>
      <c r="AM3" s="100"/>
      <c r="AN3" s="100"/>
      <c r="AO3" s="100"/>
      <c r="AP3" s="100"/>
      <c r="AS3" s="9"/>
    </row>
    <row r="4" spans="2:60">
      <c r="B4" s="336" t="s">
        <v>89</v>
      </c>
      <c r="C4" s="336"/>
      <c r="D4" s="336"/>
      <c r="E4" s="336"/>
      <c r="F4" s="336"/>
      <c r="G4" s="336"/>
      <c r="H4" s="336"/>
      <c r="I4" s="336"/>
      <c r="J4" s="336"/>
      <c r="K4" s="336"/>
      <c r="L4" s="336"/>
      <c r="M4" s="336"/>
      <c r="N4" s="336"/>
      <c r="O4" s="336"/>
      <c r="P4" s="336"/>
      <c r="Q4" s="336"/>
      <c r="R4" s="336"/>
      <c r="S4" s="336"/>
      <c r="T4" s="336"/>
      <c r="U4" s="337" t="s">
        <v>90</v>
      </c>
      <c r="V4" s="337"/>
      <c r="W4" s="337"/>
      <c r="X4" s="337"/>
      <c r="Y4" s="337"/>
      <c r="AA4" s="100"/>
      <c r="AB4" s="100"/>
      <c r="AC4" s="100"/>
      <c r="AD4" s="100"/>
      <c r="AE4" s="100"/>
      <c r="AF4" s="100"/>
      <c r="AG4" s="100"/>
      <c r="AH4" s="100"/>
      <c r="AI4" s="100"/>
      <c r="AJ4" s="100"/>
      <c r="AK4" s="100"/>
      <c r="AL4" s="100"/>
      <c r="AM4" s="100"/>
      <c r="AN4" s="100"/>
      <c r="AO4" s="100"/>
      <c r="AP4" s="100"/>
    </row>
    <row r="5" spans="2:60">
      <c r="B5" s="336" t="s">
        <v>91</v>
      </c>
      <c r="C5" s="336"/>
      <c r="D5" s="336"/>
      <c r="E5" s="336"/>
      <c r="F5" s="336"/>
      <c r="G5" s="336"/>
      <c r="H5" s="336"/>
      <c r="I5" s="336"/>
      <c r="J5" s="336"/>
      <c r="K5" s="336"/>
      <c r="L5" s="336"/>
      <c r="M5" s="336"/>
      <c r="N5" s="336"/>
      <c r="O5" s="336"/>
      <c r="P5" s="336"/>
      <c r="Q5" s="336"/>
      <c r="R5" s="336"/>
      <c r="S5" s="336"/>
      <c r="T5" s="336"/>
      <c r="U5" s="335" t="s">
        <v>92</v>
      </c>
      <c r="V5" s="335"/>
      <c r="W5" s="335"/>
      <c r="X5" s="335"/>
      <c r="Y5" s="335"/>
      <c r="AA5" s="100"/>
      <c r="AC5" s="100"/>
      <c r="AD5" s="100"/>
      <c r="AE5" s="100"/>
      <c r="AF5" s="100"/>
      <c r="AG5" s="100"/>
      <c r="AH5" s="100"/>
      <c r="AI5" s="100"/>
      <c r="AJ5" s="100"/>
      <c r="AK5" s="100"/>
      <c r="AL5" s="100"/>
      <c r="AM5" s="100"/>
      <c r="AN5" s="100"/>
      <c r="AO5" s="100"/>
      <c r="AP5" s="100"/>
    </row>
    <row r="6" spans="2:60">
      <c r="C6" s="85"/>
      <c r="D6" s="85"/>
      <c r="E6" s="85"/>
      <c r="F6" s="85"/>
      <c r="G6" s="85"/>
      <c r="H6" s="85"/>
      <c r="I6" s="85"/>
      <c r="J6" s="85"/>
      <c r="K6" s="85"/>
      <c r="L6" s="85"/>
      <c r="M6" s="85"/>
      <c r="N6" s="85"/>
      <c r="O6" s="85"/>
      <c r="P6" s="85"/>
      <c r="Q6" s="85"/>
      <c r="R6" s="85"/>
      <c r="S6" s="85"/>
      <c r="T6" s="85"/>
    </row>
    <row r="8" spans="2:60" ht="13.5">
      <c r="B8" s="331" t="s">
        <v>93</v>
      </c>
      <c r="C8" s="331"/>
      <c r="D8" s="331"/>
      <c r="E8" s="331"/>
      <c r="F8" s="331"/>
      <c r="G8" s="331"/>
      <c r="H8" s="331"/>
      <c r="I8" s="331"/>
      <c r="J8" s="331"/>
      <c r="K8" s="331"/>
      <c r="L8" s="331"/>
      <c r="M8" s="331"/>
      <c r="N8" s="331"/>
      <c r="O8" s="331"/>
      <c r="P8" s="331"/>
      <c r="Q8" s="331"/>
      <c r="R8" s="331"/>
      <c r="S8" s="331"/>
      <c r="T8" s="331"/>
      <c r="U8" s="331"/>
      <c r="V8" s="331"/>
      <c r="W8" s="331"/>
      <c r="X8" s="331"/>
      <c r="Y8" s="331"/>
      <c r="Z8" s="331"/>
      <c r="AA8" s="331"/>
      <c r="AB8" s="331"/>
      <c r="AC8" s="331"/>
      <c r="AD8" s="331"/>
      <c r="AE8" s="331"/>
      <c r="AF8" s="331"/>
      <c r="AG8" s="85"/>
      <c r="AH8" s="85"/>
      <c r="AI8" s="85"/>
      <c r="AJ8" s="85"/>
      <c r="AK8" s="85"/>
    </row>
    <row r="9" spans="2:60" ht="13.5" customHeight="1">
      <c r="B9" s="332" t="s">
        <v>94</v>
      </c>
      <c r="C9" s="333"/>
      <c r="D9" s="332" t="s">
        <v>95</v>
      </c>
      <c r="E9" s="334"/>
      <c r="F9" s="334"/>
      <c r="G9" s="334"/>
      <c r="H9" s="334"/>
      <c r="I9" s="334"/>
      <c r="J9" s="332" t="s">
        <v>96</v>
      </c>
      <c r="K9" s="334"/>
      <c r="L9" s="334"/>
      <c r="M9" s="333"/>
      <c r="N9" s="332" t="s">
        <v>97</v>
      </c>
      <c r="O9" s="334"/>
      <c r="P9" s="334"/>
      <c r="Q9" s="334"/>
      <c r="R9" s="334"/>
      <c r="S9" s="332" t="s">
        <v>98</v>
      </c>
      <c r="T9" s="334"/>
      <c r="U9" s="334"/>
      <c r="V9" s="334"/>
      <c r="W9" s="333"/>
      <c r="X9" s="332" t="s">
        <v>99</v>
      </c>
      <c r="Y9" s="334"/>
      <c r="Z9" s="334"/>
      <c r="AA9" s="333"/>
      <c r="AB9" s="332" t="s">
        <v>100</v>
      </c>
      <c r="AC9" s="334"/>
      <c r="AD9" s="334"/>
      <c r="AE9" s="333"/>
      <c r="AF9" s="332" t="s">
        <v>101</v>
      </c>
      <c r="AG9" s="334"/>
      <c r="AH9" s="334"/>
      <c r="AI9" s="333"/>
      <c r="AJ9" s="335" t="s">
        <v>102</v>
      </c>
      <c r="AK9" s="335"/>
      <c r="AL9" s="335"/>
      <c r="AM9" s="335"/>
      <c r="AN9" s="335"/>
      <c r="AP9" s="118"/>
      <c r="AQ9" s="524" t="s">
        <v>103</v>
      </c>
      <c r="AR9" s="524"/>
      <c r="AS9" s="524"/>
      <c r="AT9" s="524"/>
      <c r="AU9" s="524"/>
      <c r="AV9" s="524"/>
      <c r="AW9" s="524"/>
      <c r="AX9" s="524"/>
      <c r="AY9" s="524"/>
      <c r="AZ9" s="524"/>
      <c r="BA9" s="524"/>
      <c r="BB9" s="524"/>
      <c r="BC9" s="524"/>
      <c r="BD9" s="524"/>
      <c r="BE9" s="524"/>
      <c r="BF9" s="524"/>
      <c r="BG9" s="524"/>
      <c r="BH9" s="524"/>
    </row>
    <row r="10" spans="2:60" ht="13.5" customHeight="1">
      <c r="B10" s="332">
        <v>1</v>
      </c>
      <c r="C10" s="333"/>
      <c r="D10" s="343" t="s">
        <v>104</v>
      </c>
      <c r="E10" s="344"/>
      <c r="F10" s="344"/>
      <c r="G10" s="344"/>
      <c r="H10" s="344"/>
      <c r="I10" s="344"/>
      <c r="J10" s="343" t="s">
        <v>105</v>
      </c>
      <c r="K10" s="344"/>
      <c r="L10" s="344"/>
      <c r="M10" s="345"/>
      <c r="N10" s="346">
        <v>3600000</v>
      </c>
      <c r="O10" s="347"/>
      <c r="P10" s="347"/>
      <c r="Q10" s="347"/>
      <c r="R10" s="347"/>
      <c r="S10" s="348">
        <v>45748</v>
      </c>
      <c r="T10" s="349"/>
      <c r="U10" s="349"/>
      <c r="V10" s="349"/>
      <c r="W10" s="350"/>
      <c r="X10" s="343">
        <v>12</v>
      </c>
      <c r="Y10" s="344"/>
      <c r="Z10" s="344"/>
      <c r="AA10" s="345"/>
      <c r="AB10" s="351">
        <v>800000</v>
      </c>
      <c r="AC10" s="352"/>
      <c r="AD10" s="352"/>
      <c r="AE10" s="353"/>
      <c r="AF10" s="351">
        <v>200000</v>
      </c>
      <c r="AG10" s="352"/>
      <c r="AH10" s="352"/>
      <c r="AI10" s="353"/>
      <c r="AJ10" s="342">
        <f>N10+AB10+AF10</f>
        <v>4600000</v>
      </c>
      <c r="AK10" s="342"/>
      <c r="AL10" s="342"/>
      <c r="AM10" s="342"/>
      <c r="AN10" s="342"/>
      <c r="AO10" s="5"/>
      <c r="AP10" s="118"/>
      <c r="AQ10" s="524"/>
      <c r="AR10" s="524"/>
      <c r="AS10" s="524"/>
      <c r="AT10" s="524"/>
      <c r="AU10" s="524"/>
      <c r="AV10" s="524"/>
      <c r="AW10" s="524"/>
      <c r="AX10" s="524"/>
      <c r="AY10" s="524"/>
      <c r="AZ10" s="524"/>
      <c r="BA10" s="524"/>
      <c r="BB10" s="524"/>
      <c r="BC10" s="524"/>
      <c r="BD10" s="524"/>
      <c r="BE10" s="524"/>
      <c r="BF10" s="524"/>
      <c r="BG10" s="524"/>
      <c r="BH10" s="524"/>
    </row>
    <row r="11" spans="2:60" ht="13.5" customHeight="1">
      <c r="B11" s="332">
        <v>2</v>
      </c>
      <c r="C11" s="333"/>
      <c r="D11" s="343" t="s">
        <v>106</v>
      </c>
      <c r="E11" s="344"/>
      <c r="F11" s="344"/>
      <c r="G11" s="344"/>
      <c r="H11" s="344"/>
      <c r="I11" s="344"/>
      <c r="J11" s="343" t="s">
        <v>107</v>
      </c>
      <c r="K11" s="344"/>
      <c r="L11" s="344"/>
      <c r="M11" s="345"/>
      <c r="N11" s="346">
        <v>2160000</v>
      </c>
      <c r="O11" s="347"/>
      <c r="P11" s="347"/>
      <c r="Q11" s="347"/>
      <c r="R11" s="347"/>
      <c r="S11" s="348">
        <v>45748</v>
      </c>
      <c r="T11" s="349"/>
      <c r="U11" s="349"/>
      <c r="V11" s="349"/>
      <c r="W11" s="350"/>
      <c r="X11" s="343">
        <v>12</v>
      </c>
      <c r="Y11" s="344"/>
      <c r="Z11" s="344"/>
      <c r="AA11" s="345"/>
      <c r="AB11" s="351">
        <v>0</v>
      </c>
      <c r="AC11" s="352"/>
      <c r="AD11" s="352"/>
      <c r="AE11" s="353"/>
      <c r="AF11" s="351">
        <v>0</v>
      </c>
      <c r="AG11" s="352"/>
      <c r="AH11" s="352"/>
      <c r="AI11" s="353"/>
      <c r="AJ11" s="342">
        <f t="shared" ref="AJ11:AJ24" si="0">N11+AB11+AF11</f>
        <v>2160000</v>
      </c>
      <c r="AK11" s="342"/>
      <c r="AL11" s="342"/>
      <c r="AM11" s="342"/>
      <c r="AN11" s="342"/>
      <c r="AO11" s="5"/>
      <c r="AP11" s="118"/>
      <c r="AQ11" s="524"/>
      <c r="AR11" s="524"/>
      <c r="AS11" s="524"/>
      <c r="AT11" s="524"/>
      <c r="AU11" s="524"/>
      <c r="AV11" s="524"/>
      <c r="AW11" s="524"/>
      <c r="AX11" s="524"/>
      <c r="AY11" s="524"/>
      <c r="AZ11" s="524"/>
      <c r="BA11" s="524"/>
      <c r="BB11" s="524"/>
      <c r="BC11" s="524"/>
      <c r="BD11" s="524"/>
      <c r="BE11" s="524"/>
      <c r="BF11" s="524"/>
      <c r="BG11" s="524"/>
      <c r="BH11" s="524"/>
    </row>
    <row r="12" spans="2:60" ht="13.5" customHeight="1">
      <c r="B12" s="332">
        <v>3</v>
      </c>
      <c r="C12" s="333"/>
      <c r="D12" s="343" t="s">
        <v>108</v>
      </c>
      <c r="E12" s="344"/>
      <c r="F12" s="344"/>
      <c r="G12" s="344"/>
      <c r="H12" s="344"/>
      <c r="I12" s="344"/>
      <c r="J12" s="343" t="s">
        <v>109</v>
      </c>
      <c r="K12" s="344"/>
      <c r="L12" s="344"/>
      <c r="M12" s="345"/>
      <c r="N12" s="346">
        <v>2160000</v>
      </c>
      <c r="O12" s="347"/>
      <c r="P12" s="347"/>
      <c r="Q12" s="347"/>
      <c r="R12" s="347"/>
      <c r="S12" s="348">
        <v>45748</v>
      </c>
      <c r="T12" s="349"/>
      <c r="U12" s="349"/>
      <c r="V12" s="349"/>
      <c r="W12" s="350"/>
      <c r="X12" s="343">
        <v>12</v>
      </c>
      <c r="Y12" s="344"/>
      <c r="Z12" s="344"/>
      <c r="AA12" s="345"/>
      <c r="AB12" s="351">
        <v>0</v>
      </c>
      <c r="AC12" s="352"/>
      <c r="AD12" s="352"/>
      <c r="AE12" s="353"/>
      <c r="AF12" s="351">
        <v>0</v>
      </c>
      <c r="AG12" s="352"/>
      <c r="AH12" s="352"/>
      <c r="AI12" s="353"/>
      <c r="AJ12" s="342">
        <f t="shared" si="0"/>
        <v>2160000</v>
      </c>
      <c r="AK12" s="342"/>
      <c r="AL12" s="342"/>
      <c r="AM12" s="342"/>
      <c r="AN12" s="342"/>
      <c r="AO12" s="5"/>
      <c r="AP12" s="118"/>
      <c r="AQ12" s="524"/>
      <c r="AR12" s="524"/>
      <c r="AS12" s="524"/>
      <c r="AT12" s="524"/>
      <c r="AU12" s="524"/>
      <c r="AV12" s="524"/>
      <c r="AW12" s="524"/>
      <c r="AX12" s="524"/>
      <c r="AY12" s="524"/>
      <c r="AZ12" s="524"/>
      <c r="BA12" s="524"/>
      <c r="BB12" s="524"/>
      <c r="BC12" s="524"/>
      <c r="BD12" s="524"/>
      <c r="BE12" s="524"/>
      <c r="BF12" s="524"/>
      <c r="BG12" s="524"/>
      <c r="BH12" s="524"/>
    </row>
    <row r="13" spans="2:60" ht="13.5" customHeight="1">
      <c r="B13" s="332">
        <v>4</v>
      </c>
      <c r="C13" s="333"/>
      <c r="D13" s="343" t="s">
        <v>110</v>
      </c>
      <c r="E13" s="344"/>
      <c r="F13" s="344"/>
      <c r="G13" s="344"/>
      <c r="H13" s="344"/>
      <c r="I13" s="344"/>
      <c r="J13" s="343" t="s">
        <v>105</v>
      </c>
      <c r="K13" s="344"/>
      <c r="L13" s="344"/>
      <c r="M13" s="345"/>
      <c r="N13" s="346">
        <v>1800000</v>
      </c>
      <c r="O13" s="347"/>
      <c r="P13" s="347"/>
      <c r="Q13" s="347"/>
      <c r="R13" s="347"/>
      <c r="S13" s="348">
        <v>45901</v>
      </c>
      <c r="T13" s="349"/>
      <c r="U13" s="349"/>
      <c r="V13" s="349"/>
      <c r="W13" s="350"/>
      <c r="X13" s="343">
        <v>6</v>
      </c>
      <c r="Y13" s="344"/>
      <c r="Z13" s="344"/>
      <c r="AA13" s="345"/>
      <c r="AB13" s="351">
        <v>200000</v>
      </c>
      <c r="AC13" s="352"/>
      <c r="AD13" s="352"/>
      <c r="AE13" s="353"/>
      <c r="AF13" s="351">
        <v>0</v>
      </c>
      <c r="AG13" s="352"/>
      <c r="AH13" s="352"/>
      <c r="AI13" s="353"/>
      <c r="AJ13" s="342">
        <f t="shared" si="0"/>
        <v>2000000</v>
      </c>
      <c r="AK13" s="342"/>
      <c r="AL13" s="342"/>
      <c r="AM13" s="342"/>
      <c r="AN13" s="342"/>
      <c r="AO13" s="5"/>
      <c r="AP13" s="118"/>
      <c r="AQ13" s="524"/>
      <c r="AR13" s="524"/>
      <c r="AS13" s="524"/>
      <c r="AT13" s="524"/>
      <c r="AU13" s="524"/>
      <c r="AV13" s="524"/>
      <c r="AW13" s="524"/>
      <c r="AX13" s="524"/>
      <c r="AY13" s="524"/>
      <c r="AZ13" s="524"/>
      <c r="BA13" s="524"/>
      <c r="BB13" s="524"/>
      <c r="BC13" s="524"/>
      <c r="BD13" s="524"/>
      <c r="BE13" s="524"/>
      <c r="BF13" s="524"/>
      <c r="BG13" s="524"/>
      <c r="BH13" s="524"/>
    </row>
    <row r="14" spans="2:60" ht="13.5" customHeight="1">
      <c r="B14" s="332">
        <v>5</v>
      </c>
      <c r="C14" s="333"/>
      <c r="D14" s="343" t="s">
        <v>111</v>
      </c>
      <c r="E14" s="344"/>
      <c r="F14" s="344"/>
      <c r="G14" s="344"/>
      <c r="H14" s="344"/>
      <c r="I14" s="344"/>
      <c r="J14" s="343" t="s">
        <v>107</v>
      </c>
      <c r="K14" s="344"/>
      <c r="L14" s="344"/>
      <c r="M14" s="345"/>
      <c r="N14" s="346">
        <v>480000</v>
      </c>
      <c r="O14" s="347"/>
      <c r="P14" s="347"/>
      <c r="Q14" s="347"/>
      <c r="R14" s="347"/>
      <c r="S14" s="348">
        <v>45901</v>
      </c>
      <c r="T14" s="349"/>
      <c r="U14" s="349"/>
      <c r="V14" s="349"/>
      <c r="W14" s="350"/>
      <c r="X14" s="343">
        <v>6</v>
      </c>
      <c r="Y14" s="344"/>
      <c r="Z14" s="344"/>
      <c r="AA14" s="345"/>
      <c r="AB14" s="351">
        <v>0</v>
      </c>
      <c r="AC14" s="352"/>
      <c r="AD14" s="352"/>
      <c r="AE14" s="353"/>
      <c r="AF14" s="351">
        <v>0</v>
      </c>
      <c r="AG14" s="352"/>
      <c r="AH14" s="352"/>
      <c r="AI14" s="353"/>
      <c r="AJ14" s="342">
        <f t="shared" si="0"/>
        <v>480000</v>
      </c>
      <c r="AK14" s="342"/>
      <c r="AL14" s="342"/>
      <c r="AM14" s="342"/>
      <c r="AN14" s="342"/>
      <c r="AO14" s="5"/>
      <c r="AP14" s="118"/>
      <c r="AQ14" s="524"/>
      <c r="AR14" s="524"/>
      <c r="AS14" s="524"/>
      <c r="AT14" s="524"/>
      <c r="AU14" s="524"/>
      <c r="AV14" s="524"/>
      <c r="AW14" s="524"/>
      <c r="AX14" s="524"/>
      <c r="AY14" s="524"/>
      <c r="AZ14" s="524"/>
      <c r="BA14" s="524"/>
      <c r="BB14" s="524"/>
      <c r="BC14" s="524"/>
      <c r="BD14" s="524"/>
      <c r="BE14" s="524"/>
      <c r="BF14" s="524"/>
      <c r="BG14" s="524"/>
      <c r="BH14" s="524"/>
    </row>
    <row r="15" spans="2:60" ht="13.5" customHeight="1">
      <c r="B15" s="332">
        <v>6</v>
      </c>
      <c r="C15" s="333"/>
      <c r="D15" s="343"/>
      <c r="E15" s="344"/>
      <c r="F15" s="344"/>
      <c r="G15" s="344"/>
      <c r="H15" s="344"/>
      <c r="I15" s="344"/>
      <c r="J15" s="343"/>
      <c r="K15" s="344"/>
      <c r="L15" s="344"/>
      <c r="M15" s="345"/>
      <c r="N15" s="346"/>
      <c r="O15" s="347"/>
      <c r="P15" s="347"/>
      <c r="Q15" s="347"/>
      <c r="R15" s="347"/>
      <c r="S15" s="348"/>
      <c r="T15" s="349"/>
      <c r="U15" s="349"/>
      <c r="V15" s="349"/>
      <c r="W15" s="350"/>
      <c r="X15" s="343"/>
      <c r="Y15" s="344"/>
      <c r="Z15" s="344"/>
      <c r="AA15" s="345"/>
      <c r="AB15" s="351"/>
      <c r="AC15" s="352"/>
      <c r="AD15" s="352"/>
      <c r="AE15" s="353"/>
      <c r="AF15" s="351"/>
      <c r="AG15" s="352"/>
      <c r="AH15" s="352"/>
      <c r="AI15" s="353"/>
      <c r="AJ15" s="342">
        <f t="shared" si="0"/>
        <v>0</v>
      </c>
      <c r="AK15" s="342"/>
      <c r="AL15" s="342"/>
      <c r="AM15" s="342"/>
      <c r="AN15" s="342"/>
      <c r="AO15" s="5"/>
      <c r="AP15" s="118"/>
      <c r="AQ15" s="524"/>
      <c r="AR15" s="524"/>
      <c r="AS15" s="524"/>
      <c r="AT15" s="524"/>
      <c r="AU15" s="524"/>
      <c r="AV15" s="524"/>
      <c r="AW15" s="524"/>
      <c r="AX15" s="524"/>
      <c r="AY15" s="524"/>
      <c r="AZ15" s="524"/>
      <c r="BA15" s="524"/>
      <c r="BB15" s="524"/>
      <c r="BC15" s="524"/>
      <c r="BD15" s="524"/>
      <c r="BE15" s="524"/>
      <c r="BF15" s="524"/>
      <c r="BG15" s="524"/>
      <c r="BH15" s="524"/>
    </row>
    <row r="16" spans="2:60" ht="13.5" customHeight="1">
      <c r="B16" s="332">
        <v>7</v>
      </c>
      <c r="C16" s="333"/>
      <c r="D16" s="343"/>
      <c r="E16" s="344"/>
      <c r="F16" s="344"/>
      <c r="G16" s="344"/>
      <c r="H16" s="344"/>
      <c r="I16" s="344"/>
      <c r="J16" s="343"/>
      <c r="K16" s="344"/>
      <c r="L16" s="344"/>
      <c r="M16" s="345"/>
      <c r="N16" s="346"/>
      <c r="O16" s="347"/>
      <c r="P16" s="347"/>
      <c r="Q16" s="347"/>
      <c r="R16" s="347"/>
      <c r="S16" s="348"/>
      <c r="T16" s="349"/>
      <c r="U16" s="349"/>
      <c r="V16" s="349"/>
      <c r="W16" s="350"/>
      <c r="X16" s="343"/>
      <c r="Y16" s="344"/>
      <c r="Z16" s="344"/>
      <c r="AA16" s="345"/>
      <c r="AB16" s="351"/>
      <c r="AC16" s="352"/>
      <c r="AD16" s="352"/>
      <c r="AE16" s="353"/>
      <c r="AF16" s="351"/>
      <c r="AG16" s="352"/>
      <c r="AH16" s="352"/>
      <c r="AI16" s="353"/>
      <c r="AJ16" s="342">
        <f t="shared" si="0"/>
        <v>0</v>
      </c>
      <c r="AK16" s="342"/>
      <c r="AL16" s="342"/>
      <c r="AM16" s="342"/>
      <c r="AN16" s="342"/>
      <c r="AO16" s="5"/>
      <c r="AP16" s="118"/>
      <c r="AQ16" s="524"/>
      <c r="AR16" s="524"/>
      <c r="AS16" s="524"/>
      <c r="AT16" s="524"/>
      <c r="AU16" s="524"/>
      <c r="AV16" s="524"/>
      <c r="AW16" s="524"/>
      <c r="AX16" s="524"/>
      <c r="AY16" s="524"/>
      <c r="AZ16" s="524"/>
      <c r="BA16" s="524"/>
      <c r="BB16" s="524"/>
      <c r="BC16" s="524"/>
      <c r="BD16" s="524"/>
      <c r="BE16" s="524"/>
      <c r="BF16" s="524"/>
      <c r="BG16" s="524"/>
      <c r="BH16" s="524"/>
    </row>
    <row r="17" spans="2:87" ht="13.5" customHeight="1">
      <c r="B17" s="332">
        <v>8</v>
      </c>
      <c r="C17" s="333"/>
      <c r="D17" s="343"/>
      <c r="E17" s="344"/>
      <c r="F17" s="344"/>
      <c r="G17" s="344"/>
      <c r="H17" s="344"/>
      <c r="I17" s="344"/>
      <c r="J17" s="343"/>
      <c r="K17" s="344"/>
      <c r="L17" s="344"/>
      <c r="M17" s="345"/>
      <c r="N17" s="346"/>
      <c r="O17" s="347"/>
      <c r="P17" s="347"/>
      <c r="Q17" s="347"/>
      <c r="R17" s="347"/>
      <c r="S17" s="348"/>
      <c r="T17" s="349"/>
      <c r="U17" s="349"/>
      <c r="V17" s="349"/>
      <c r="W17" s="350"/>
      <c r="X17" s="343"/>
      <c r="Y17" s="344"/>
      <c r="Z17" s="344"/>
      <c r="AA17" s="345"/>
      <c r="AB17" s="351"/>
      <c r="AC17" s="352"/>
      <c r="AD17" s="352"/>
      <c r="AE17" s="353"/>
      <c r="AF17" s="351"/>
      <c r="AG17" s="352"/>
      <c r="AH17" s="352"/>
      <c r="AI17" s="353"/>
      <c r="AJ17" s="342">
        <f t="shared" si="0"/>
        <v>0</v>
      </c>
      <c r="AK17" s="342"/>
      <c r="AL17" s="342"/>
      <c r="AM17" s="342"/>
      <c r="AN17" s="342"/>
      <c r="AO17" s="5"/>
      <c r="AP17" s="118"/>
      <c r="AQ17" s="524"/>
      <c r="AR17" s="524"/>
      <c r="AS17" s="524"/>
      <c r="AT17" s="524"/>
      <c r="AU17" s="524"/>
      <c r="AV17" s="524"/>
      <c r="AW17" s="524"/>
      <c r="AX17" s="524"/>
      <c r="AY17" s="524"/>
      <c r="AZ17" s="524"/>
      <c r="BA17" s="524"/>
      <c r="BB17" s="524"/>
      <c r="BC17" s="524"/>
      <c r="BD17" s="524"/>
      <c r="BE17" s="524"/>
      <c r="BF17" s="524"/>
      <c r="BG17" s="524"/>
      <c r="BH17" s="524"/>
    </row>
    <row r="18" spans="2:87" ht="13.5" customHeight="1">
      <c r="B18" s="332">
        <v>9</v>
      </c>
      <c r="C18" s="333"/>
      <c r="D18" s="343"/>
      <c r="E18" s="344"/>
      <c r="F18" s="344"/>
      <c r="G18" s="344"/>
      <c r="H18" s="344"/>
      <c r="I18" s="344"/>
      <c r="J18" s="343"/>
      <c r="K18" s="344"/>
      <c r="L18" s="344"/>
      <c r="M18" s="345"/>
      <c r="N18" s="346"/>
      <c r="O18" s="347"/>
      <c r="P18" s="347"/>
      <c r="Q18" s="347"/>
      <c r="R18" s="347"/>
      <c r="S18" s="348"/>
      <c r="T18" s="349"/>
      <c r="U18" s="349"/>
      <c r="V18" s="349"/>
      <c r="W18" s="350"/>
      <c r="X18" s="343"/>
      <c r="Y18" s="344"/>
      <c r="Z18" s="344"/>
      <c r="AA18" s="345"/>
      <c r="AB18" s="351"/>
      <c r="AC18" s="352"/>
      <c r="AD18" s="352"/>
      <c r="AE18" s="353"/>
      <c r="AF18" s="351"/>
      <c r="AG18" s="352"/>
      <c r="AH18" s="352"/>
      <c r="AI18" s="353"/>
      <c r="AJ18" s="342">
        <f t="shared" si="0"/>
        <v>0</v>
      </c>
      <c r="AK18" s="342"/>
      <c r="AL18" s="342"/>
      <c r="AM18" s="342"/>
      <c r="AN18" s="342"/>
      <c r="AO18" s="5"/>
      <c r="AP18" s="118"/>
      <c r="AQ18" s="524"/>
      <c r="AR18" s="524"/>
      <c r="AS18" s="524"/>
      <c r="AT18" s="524"/>
      <c r="AU18" s="524"/>
      <c r="AV18" s="524"/>
      <c r="AW18" s="524"/>
      <c r="AX18" s="524"/>
      <c r="AY18" s="524"/>
      <c r="AZ18" s="524"/>
      <c r="BA18" s="524"/>
      <c r="BB18" s="524"/>
      <c r="BC18" s="524"/>
      <c r="BD18" s="524"/>
      <c r="BE18" s="524"/>
      <c r="BF18" s="524"/>
      <c r="BG18" s="524"/>
      <c r="BH18" s="524"/>
    </row>
    <row r="19" spans="2:87" ht="13.5" customHeight="1">
      <c r="B19" s="332">
        <v>10</v>
      </c>
      <c r="C19" s="333"/>
      <c r="D19" s="343"/>
      <c r="E19" s="344"/>
      <c r="F19" s="344"/>
      <c r="G19" s="344"/>
      <c r="H19" s="344"/>
      <c r="I19" s="344"/>
      <c r="J19" s="343"/>
      <c r="K19" s="344"/>
      <c r="L19" s="344"/>
      <c r="M19" s="345"/>
      <c r="N19" s="346"/>
      <c r="O19" s="347"/>
      <c r="P19" s="347"/>
      <c r="Q19" s="347"/>
      <c r="R19" s="347"/>
      <c r="S19" s="348"/>
      <c r="T19" s="349"/>
      <c r="U19" s="349"/>
      <c r="V19" s="349"/>
      <c r="W19" s="350"/>
      <c r="X19" s="343"/>
      <c r="Y19" s="344"/>
      <c r="Z19" s="344"/>
      <c r="AA19" s="345"/>
      <c r="AB19" s="351"/>
      <c r="AC19" s="352"/>
      <c r="AD19" s="352"/>
      <c r="AE19" s="353"/>
      <c r="AF19" s="351"/>
      <c r="AG19" s="352"/>
      <c r="AH19" s="352"/>
      <c r="AI19" s="353"/>
      <c r="AJ19" s="342">
        <f t="shared" si="0"/>
        <v>0</v>
      </c>
      <c r="AK19" s="342"/>
      <c r="AL19" s="342"/>
      <c r="AM19" s="342"/>
      <c r="AN19" s="342"/>
      <c r="AO19" s="5"/>
      <c r="AP19" s="118"/>
      <c r="AQ19" s="524"/>
      <c r="AR19" s="524"/>
      <c r="AS19" s="524"/>
      <c r="AT19" s="524"/>
      <c r="AU19" s="524"/>
      <c r="AV19" s="524"/>
      <c r="AW19" s="524"/>
      <c r="AX19" s="524"/>
      <c r="AY19" s="524"/>
      <c r="AZ19" s="524"/>
      <c r="BA19" s="524"/>
      <c r="BB19" s="524"/>
      <c r="BC19" s="524"/>
      <c r="BD19" s="524"/>
      <c r="BE19" s="524"/>
      <c r="BF19" s="524"/>
      <c r="BG19" s="524"/>
      <c r="BH19" s="524"/>
    </row>
    <row r="20" spans="2:87" ht="13.5" customHeight="1">
      <c r="B20" s="332">
        <v>11</v>
      </c>
      <c r="C20" s="333"/>
      <c r="D20" s="343"/>
      <c r="E20" s="344"/>
      <c r="F20" s="344"/>
      <c r="G20" s="344"/>
      <c r="H20" s="344"/>
      <c r="I20" s="344"/>
      <c r="J20" s="343"/>
      <c r="K20" s="344"/>
      <c r="L20" s="344"/>
      <c r="M20" s="345"/>
      <c r="N20" s="346"/>
      <c r="O20" s="347"/>
      <c r="P20" s="347"/>
      <c r="Q20" s="347"/>
      <c r="R20" s="347"/>
      <c r="S20" s="348"/>
      <c r="T20" s="349"/>
      <c r="U20" s="349"/>
      <c r="V20" s="349"/>
      <c r="W20" s="350"/>
      <c r="X20" s="343"/>
      <c r="Y20" s="344"/>
      <c r="Z20" s="344"/>
      <c r="AA20" s="345"/>
      <c r="AB20" s="351"/>
      <c r="AC20" s="352"/>
      <c r="AD20" s="352"/>
      <c r="AE20" s="353"/>
      <c r="AF20" s="351"/>
      <c r="AG20" s="352"/>
      <c r="AH20" s="352"/>
      <c r="AI20" s="353"/>
      <c r="AJ20" s="342">
        <f t="shared" si="0"/>
        <v>0</v>
      </c>
      <c r="AK20" s="342"/>
      <c r="AL20" s="342"/>
      <c r="AM20" s="342"/>
      <c r="AN20" s="342"/>
      <c r="AO20" s="5"/>
      <c r="AP20" s="118"/>
      <c r="AQ20" s="524"/>
      <c r="AR20" s="524"/>
      <c r="AS20" s="524"/>
      <c r="AT20" s="524"/>
      <c r="AU20" s="524"/>
      <c r="AV20" s="524"/>
      <c r="AW20" s="524"/>
      <c r="AX20" s="524"/>
      <c r="AY20" s="524"/>
      <c r="AZ20" s="524"/>
      <c r="BA20" s="524"/>
      <c r="BB20" s="524"/>
      <c r="BC20" s="524"/>
      <c r="BD20" s="524"/>
      <c r="BE20" s="524"/>
      <c r="BF20" s="524"/>
      <c r="BG20" s="524"/>
      <c r="BH20" s="524"/>
    </row>
    <row r="21" spans="2:87" ht="13.5" customHeight="1">
      <c r="B21" s="332">
        <v>12</v>
      </c>
      <c r="C21" s="333"/>
      <c r="D21" s="343"/>
      <c r="E21" s="344"/>
      <c r="F21" s="344"/>
      <c r="G21" s="344"/>
      <c r="H21" s="344"/>
      <c r="I21" s="344"/>
      <c r="J21" s="343"/>
      <c r="K21" s="344"/>
      <c r="L21" s="344"/>
      <c r="M21" s="345"/>
      <c r="N21" s="346"/>
      <c r="O21" s="347"/>
      <c r="P21" s="347"/>
      <c r="Q21" s="347"/>
      <c r="R21" s="347"/>
      <c r="S21" s="348"/>
      <c r="T21" s="349"/>
      <c r="U21" s="349"/>
      <c r="V21" s="349"/>
      <c r="W21" s="350"/>
      <c r="X21" s="343"/>
      <c r="Y21" s="344"/>
      <c r="Z21" s="344"/>
      <c r="AA21" s="345"/>
      <c r="AB21" s="351"/>
      <c r="AC21" s="352"/>
      <c r="AD21" s="352"/>
      <c r="AE21" s="353"/>
      <c r="AF21" s="351"/>
      <c r="AG21" s="352"/>
      <c r="AH21" s="352"/>
      <c r="AI21" s="353"/>
      <c r="AJ21" s="342">
        <f t="shared" si="0"/>
        <v>0</v>
      </c>
      <c r="AK21" s="342"/>
      <c r="AL21" s="342"/>
      <c r="AM21" s="342"/>
      <c r="AN21" s="342"/>
      <c r="AO21" s="5"/>
      <c r="AP21" s="118"/>
      <c r="AQ21" s="524"/>
      <c r="AR21" s="524"/>
      <c r="AS21" s="524"/>
      <c r="AT21" s="524"/>
      <c r="AU21" s="524"/>
      <c r="AV21" s="524"/>
      <c r="AW21" s="524"/>
      <c r="AX21" s="524"/>
      <c r="AY21" s="524"/>
      <c r="AZ21" s="524"/>
      <c r="BA21" s="524"/>
      <c r="BB21" s="524"/>
      <c r="BC21" s="524"/>
      <c r="BD21" s="524"/>
      <c r="BE21" s="524"/>
      <c r="BF21" s="524"/>
      <c r="BG21" s="524"/>
      <c r="BH21" s="524"/>
    </row>
    <row r="22" spans="2:87" ht="13.5" customHeight="1">
      <c r="B22" s="332">
        <v>13</v>
      </c>
      <c r="C22" s="333"/>
      <c r="D22" s="343"/>
      <c r="E22" s="344"/>
      <c r="F22" s="344"/>
      <c r="G22" s="344"/>
      <c r="H22" s="344"/>
      <c r="I22" s="344"/>
      <c r="J22" s="343"/>
      <c r="K22" s="344"/>
      <c r="L22" s="344"/>
      <c r="M22" s="345"/>
      <c r="N22" s="346"/>
      <c r="O22" s="347"/>
      <c r="P22" s="347"/>
      <c r="Q22" s="347"/>
      <c r="R22" s="347"/>
      <c r="S22" s="348"/>
      <c r="T22" s="349"/>
      <c r="U22" s="349"/>
      <c r="V22" s="349"/>
      <c r="W22" s="350"/>
      <c r="X22" s="343"/>
      <c r="Y22" s="344"/>
      <c r="Z22" s="344"/>
      <c r="AA22" s="345"/>
      <c r="AB22" s="351"/>
      <c r="AC22" s="352"/>
      <c r="AD22" s="352"/>
      <c r="AE22" s="353"/>
      <c r="AF22" s="351"/>
      <c r="AG22" s="352"/>
      <c r="AH22" s="352"/>
      <c r="AI22" s="353"/>
      <c r="AJ22" s="342">
        <f t="shared" si="0"/>
        <v>0</v>
      </c>
      <c r="AK22" s="342"/>
      <c r="AL22" s="342"/>
      <c r="AM22" s="342"/>
      <c r="AN22" s="342"/>
      <c r="AO22" s="5"/>
      <c r="AP22" s="118"/>
      <c r="AQ22" s="524"/>
      <c r="AR22" s="524"/>
      <c r="AS22" s="524"/>
      <c r="AT22" s="524"/>
      <c r="AU22" s="524"/>
      <c r="AV22" s="524"/>
      <c r="AW22" s="524"/>
      <c r="AX22" s="524"/>
      <c r="AY22" s="524"/>
      <c r="AZ22" s="524"/>
      <c r="BA22" s="524"/>
      <c r="BB22" s="524"/>
      <c r="BC22" s="524"/>
      <c r="BD22" s="524"/>
      <c r="BE22" s="524"/>
      <c r="BF22" s="524"/>
      <c r="BG22" s="524"/>
      <c r="BH22" s="524"/>
    </row>
    <row r="23" spans="2:87" ht="13.5" customHeight="1">
      <c r="B23" s="332">
        <v>14</v>
      </c>
      <c r="C23" s="333"/>
      <c r="D23" s="343"/>
      <c r="E23" s="344"/>
      <c r="F23" s="344"/>
      <c r="G23" s="344"/>
      <c r="H23" s="344"/>
      <c r="I23" s="344"/>
      <c r="J23" s="343"/>
      <c r="K23" s="344"/>
      <c r="L23" s="344"/>
      <c r="M23" s="345"/>
      <c r="N23" s="346"/>
      <c r="O23" s="347"/>
      <c r="P23" s="347"/>
      <c r="Q23" s="347"/>
      <c r="R23" s="347"/>
      <c r="S23" s="348"/>
      <c r="T23" s="349"/>
      <c r="U23" s="349"/>
      <c r="V23" s="349"/>
      <c r="W23" s="350"/>
      <c r="X23" s="343"/>
      <c r="Y23" s="344"/>
      <c r="Z23" s="344"/>
      <c r="AA23" s="345"/>
      <c r="AB23" s="351"/>
      <c r="AC23" s="352"/>
      <c r="AD23" s="352"/>
      <c r="AE23" s="353"/>
      <c r="AF23" s="351"/>
      <c r="AG23" s="352"/>
      <c r="AH23" s="352"/>
      <c r="AI23" s="353"/>
      <c r="AJ23" s="342">
        <f t="shared" si="0"/>
        <v>0</v>
      </c>
      <c r="AK23" s="342"/>
      <c r="AL23" s="342"/>
      <c r="AM23" s="342"/>
      <c r="AN23" s="342"/>
      <c r="AO23" s="5"/>
      <c r="AP23" s="118"/>
      <c r="AQ23" s="524"/>
      <c r="AR23" s="524"/>
      <c r="AS23" s="524"/>
      <c r="AT23" s="524"/>
      <c r="AU23" s="524"/>
      <c r="AV23" s="524"/>
      <c r="AW23" s="524"/>
      <c r="AX23" s="524"/>
      <c r="AY23" s="524"/>
      <c r="AZ23" s="524"/>
      <c r="BA23" s="524"/>
      <c r="BB23" s="524"/>
      <c r="BC23" s="524"/>
      <c r="BD23" s="524"/>
      <c r="BE23" s="524"/>
      <c r="BF23" s="524"/>
      <c r="BG23" s="524"/>
      <c r="BH23" s="524"/>
    </row>
    <row r="24" spans="2:87" ht="13.5" customHeight="1">
      <c r="B24" s="332">
        <v>15</v>
      </c>
      <c r="C24" s="333"/>
      <c r="D24" s="343"/>
      <c r="E24" s="344"/>
      <c r="F24" s="344"/>
      <c r="G24" s="344"/>
      <c r="H24" s="344"/>
      <c r="I24" s="344"/>
      <c r="J24" s="343"/>
      <c r="K24" s="344"/>
      <c r="L24" s="344"/>
      <c r="M24" s="345"/>
      <c r="N24" s="346"/>
      <c r="O24" s="347"/>
      <c r="P24" s="347"/>
      <c r="Q24" s="347"/>
      <c r="R24" s="347"/>
      <c r="S24" s="348"/>
      <c r="T24" s="349"/>
      <c r="U24" s="349"/>
      <c r="V24" s="349"/>
      <c r="W24" s="350"/>
      <c r="X24" s="343"/>
      <c r="Y24" s="344"/>
      <c r="Z24" s="344"/>
      <c r="AA24" s="345"/>
      <c r="AB24" s="351"/>
      <c r="AC24" s="352"/>
      <c r="AD24" s="352"/>
      <c r="AE24" s="353"/>
      <c r="AF24" s="351"/>
      <c r="AG24" s="352"/>
      <c r="AH24" s="352"/>
      <c r="AI24" s="353"/>
      <c r="AJ24" s="342">
        <f t="shared" si="0"/>
        <v>0</v>
      </c>
      <c r="AK24" s="342"/>
      <c r="AL24" s="342"/>
      <c r="AM24" s="342"/>
      <c r="AN24" s="342"/>
      <c r="AO24" s="5"/>
      <c r="AP24" s="118"/>
      <c r="AQ24" s="524"/>
      <c r="AR24" s="524"/>
      <c r="AS24" s="524"/>
      <c r="AT24" s="524"/>
      <c r="AU24" s="524"/>
      <c r="AV24" s="524"/>
      <c r="AW24" s="524"/>
      <c r="AX24" s="524"/>
      <c r="AY24" s="524"/>
      <c r="AZ24" s="524"/>
      <c r="BA24" s="524"/>
      <c r="BB24" s="524"/>
      <c r="BC24" s="524"/>
      <c r="BD24" s="524"/>
      <c r="BE24" s="524"/>
      <c r="BF24" s="524"/>
      <c r="BG24" s="524"/>
      <c r="BH24" s="524"/>
    </row>
    <row r="25" spans="2:87" ht="13.5"/>
    <row r="26" spans="2:87">
      <c r="B26" s="331" t="s">
        <v>112</v>
      </c>
      <c r="C26" s="331"/>
      <c r="D26" s="331"/>
      <c r="E26" s="331"/>
      <c r="F26" s="331"/>
      <c r="G26" s="331"/>
      <c r="H26" s="331"/>
      <c r="I26" s="331"/>
      <c r="J26" s="331"/>
      <c r="K26" s="331"/>
      <c r="L26" s="331"/>
      <c r="M26" s="331"/>
      <c r="N26" s="331"/>
      <c r="O26" s="331"/>
      <c r="P26" s="331"/>
      <c r="Q26" s="331"/>
      <c r="R26" s="331"/>
      <c r="S26" s="331"/>
      <c r="T26" s="331"/>
      <c r="U26" s="331"/>
      <c r="V26" s="331"/>
      <c r="W26" s="331"/>
      <c r="X26" s="331"/>
      <c r="Y26" s="331"/>
      <c r="Z26" s="331"/>
      <c r="AA26" s="354"/>
      <c r="AB26" s="332" t="s">
        <v>113</v>
      </c>
      <c r="AC26" s="334"/>
      <c r="AD26" s="334"/>
      <c r="AE26" s="334"/>
      <c r="AF26" s="334"/>
      <c r="AG26" s="333"/>
      <c r="AH26" s="332" t="s">
        <v>114</v>
      </c>
      <c r="AI26" s="334"/>
      <c r="AJ26" s="334"/>
      <c r="AK26" s="334"/>
      <c r="AL26" s="334"/>
      <c r="AM26" s="333"/>
      <c r="AN26" s="332" t="s">
        <v>115</v>
      </c>
      <c r="AO26" s="334"/>
      <c r="AP26" s="334"/>
      <c r="AQ26" s="334"/>
      <c r="AR26" s="334"/>
      <c r="AS26" s="333"/>
      <c r="AZ26" s="335" t="s">
        <v>116</v>
      </c>
      <c r="BA26" s="335"/>
      <c r="BB26" s="335"/>
      <c r="BC26" s="335"/>
      <c r="BD26" s="335"/>
      <c r="BE26" s="335"/>
    </row>
    <row r="27" spans="2:87">
      <c r="B27" s="332" t="s">
        <v>94</v>
      </c>
      <c r="C27" s="333"/>
      <c r="D27" s="332" t="s">
        <v>39</v>
      </c>
      <c r="E27" s="334"/>
      <c r="F27" s="334"/>
      <c r="G27" s="334"/>
      <c r="H27" s="334"/>
      <c r="I27" s="334"/>
      <c r="J27" s="334"/>
      <c r="K27" s="334"/>
      <c r="L27" s="334"/>
      <c r="M27" s="333"/>
      <c r="N27" s="332" t="s">
        <v>117</v>
      </c>
      <c r="O27" s="334"/>
      <c r="P27" s="334"/>
      <c r="Q27" s="334"/>
      <c r="R27" s="333"/>
      <c r="S27" s="332" t="s">
        <v>118</v>
      </c>
      <c r="T27" s="334"/>
      <c r="U27" s="334"/>
      <c r="V27" s="334"/>
      <c r="W27" s="333"/>
      <c r="X27" s="332" t="s">
        <v>119</v>
      </c>
      <c r="Y27" s="334"/>
      <c r="Z27" s="334"/>
      <c r="AA27" s="333"/>
      <c r="AB27" s="332" t="s">
        <v>120</v>
      </c>
      <c r="AC27" s="334"/>
      <c r="AD27" s="333"/>
      <c r="AE27" s="332" t="s">
        <v>8</v>
      </c>
      <c r="AF27" s="334"/>
      <c r="AG27" s="333"/>
      <c r="AH27" s="332" t="s">
        <v>120</v>
      </c>
      <c r="AI27" s="334"/>
      <c r="AJ27" s="333"/>
      <c r="AK27" s="332" t="s">
        <v>8</v>
      </c>
      <c r="AL27" s="334"/>
      <c r="AM27" s="333"/>
      <c r="AN27" s="332" t="s">
        <v>120</v>
      </c>
      <c r="AO27" s="334"/>
      <c r="AP27" s="333"/>
      <c r="AQ27" s="332" t="s">
        <v>8</v>
      </c>
      <c r="AR27" s="334"/>
      <c r="AS27" s="333"/>
      <c r="AT27" s="332" t="s">
        <v>121</v>
      </c>
      <c r="AU27" s="334"/>
      <c r="AV27" s="333"/>
      <c r="AW27" s="332" t="s">
        <v>5</v>
      </c>
      <c r="AX27" s="334"/>
      <c r="AY27" s="333"/>
      <c r="AZ27" s="335" t="s">
        <v>120</v>
      </c>
      <c r="BA27" s="335"/>
      <c r="BB27" s="335"/>
      <c r="BC27" s="335" t="s">
        <v>8</v>
      </c>
      <c r="BD27" s="335"/>
      <c r="BE27" s="335"/>
      <c r="BF27" s="355" t="s">
        <v>122</v>
      </c>
      <c r="BG27" s="356"/>
      <c r="BH27" s="356"/>
      <c r="BI27" s="356"/>
      <c r="BJ27" s="356"/>
      <c r="BK27" s="356"/>
      <c r="BL27" s="356"/>
      <c r="BM27" s="356"/>
      <c r="BN27" s="356"/>
      <c r="BO27" s="356"/>
      <c r="BP27" s="356"/>
      <c r="BQ27" s="356"/>
      <c r="BR27" s="356"/>
      <c r="BS27" s="356"/>
      <c r="BT27" s="356"/>
      <c r="BU27" s="356"/>
      <c r="BV27" s="356"/>
      <c r="BW27" s="356"/>
      <c r="BX27" s="356"/>
      <c r="BY27" s="356"/>
      <c r="BZ27" s="356"/>
      <c r="CA27" s="356"/>
      <c r="CB27" s="356"/>
      <c r="CC27" s="356"/>
      <c r="CD27" s="356"/>
      <c r="CE27" s="356"/>
      <c r="CF27" s="356"/>
      <c r="CG27" s="356"/>
      <c r="CH27" s="356"/>
      <c r="CI27" s="357"/>
    </row>
    <row r="28" spans="2:87">
      <c r="B28" s="332">
        <v>1</v>
      </c>
      <c r="C28" s="333"/>
      <c r="D28" s="339" t="s">
        <v>123</v>
      </c>
      <c r="E28" s="340"/>
      <c r="F28" s="340"/>
      <c r="G28" s="340"/>
      <c r="H28" s="340"/>
      <c r="I28" s="340"/>
      <c r="J28" s="340"/>
      <c r="K28" s="340"/>
      <c r="L28" s="340"/>
      <c r="M28" s="341"/>
      <c r="N28" s="343" t="s">
        <v>124</v>
      </c>
      <c r="O28" s="344"/>
      <c r="P28" s="344"/>
      <c r="Q28" s="344"/>
      <c r="R28" s="345"/>
      <c r="S28" s="343" t="s">
        <v>125</v>
      </c>
      <c r="T28" s="344"/>
      <c r="U28" s="344"/>
      <c r="V28" s="344"/>
      <c r="W28" s="345"/>
      <c r="X28" s="343">
        <v>1</v>
      </c>
      <c r="Y28" s="344"/>
      <c r="Z28" s="344"/>
      <c r="AA28" s="345"/>
      <c r="AB28" s="346">
        <v>300000</v>
      </c>
      <c r="AC28" s="347"/>
      <c r="AD28" s="358"/>
      <c r="AE28" s="362">
        <f>AB28*X28</f>
        <v>300000</v>
      </c>
      <c r="AF28" s="363"/>
      <c r="AG28" s="364"/>
      <c r="AH28" s="362">
        <f>AB28*10/100</f>
        <v>30000</v>
      </c>
      <c r="AI28" s="363"/>
      <c r="AJ28" s="364"/>
      <c r="AK28" s="362">
        <f>AE28*10/100</f>
        <v>30000</v>
      </c>
      <c r="AL28" s="363"/>
      <c r="AM28" s="364"/>
      <c r="AN28" s="362">
        <f>AB28+AH28</f>
        <v>330000</v>
      </c>
      <c r="AO28" s="363"/>
      <c r="AP28" s="364"/>
      <c r="AQ28" s="362">
        <f>AE28+AK28</f>
        <v>330000</v>
      </c>
      <c r="AR28" s="363"/>
      <c r="AS28" s="364"/>
      <c r="AT28" s="365">
        <v>45863</v>
      </c>
      <c r="AU28" s="366"/>
      <c r="AV28" s="367"/>
      <c r="AW28" s="359">
        <f>IF(AT28="","",AT28)</f>
        <v>45863</v>
      </c>
      <c r="AX28" s="360"/>
      <c r="AY28" s="361"/>
      <c r="AZ28" s="342">
        <f>IF($U$4="税込み",AN28,AB28)</f>
        <v>300000</v>
      </c>
      <c r="BA28" s="342"/>
      <c r="BB28" s="342"/>
      <c r="BC28" s="342">
        <f>IF($U$4="税込み",AQ28,AE28)</f>
        <v>300000</v>
      </c>
      <c r="BD28" s="342"/>
      <c r="BE28" s="342"/>
      <c r="BF28" s="339" t="s">
        <v>126</v>
      </c>
      <c r="BG28" s="340"/>
      <c r="BH28" s="340"/>
      <c r="BI28" s="340"/>
      <c r="BJ28" s="340"/>
      <c r="BK28" s="340"/>
      <c r="BL28" s="340"/>
      <c r="BM28" s="340"/>
      <c r="BN28" s="340"/>
      <c r="BO28" s="340"/>
      <c r="BP28" s="340"/>
      <c r="BQ28" s="340"/>
      <c r="BR28" s="340"/>
      <c r="BS28" s="340"/>
      <c r="BT28" s="340"/>
      <c r="BU28" s="340"/>
      <c r="BV28" s="340"/>
      <c r="BW28" s="340"/>
      <c r="BX28" s="340"/>
      <c r="BY28" s="340"/>
      <c r="BZ28" s="340"/>
      <c r="CA28" s="340"/>
      <c r="CB28" s="340"/>
      <c r="CC28" s="340"/>
      <c r="CD28" s="340"/>
      <c r="CE28" s="340"/>
      <c r="CF28" s="340"/>
      <c r="CG28" s="340"/>
      <c r="CH28" s="340"/>
      <c r="CI28" s="341"/>
    </row>
    <row r="29" spans="2:87">
      <c r="B29" s="332">
        <v>2</v>
      </c>
      <c r="C29" s="333"/>
      <c r="D29" s="339" t="s">
        <v>127</v>
      </c>
      <c r="E29" s="340"/>
      <c r="F29" s="340"/>
      <c r="G29" s="340"/>
      <c r="H29" s="340"/>
      <c r="I29" s="340"/>
      <c r="J29" s="340"/>
      <c r="K29" s="340"/>
      <c r="L29" s="340"/>
      <c r="M29" s="341"/>
      <c r="N29" s="343" t="s">
        <v>128</v>
      </c>
      <c r="O29" s="344"/>
      <c r="P29" s="344"/>
      <c r="Q29" s="344"/>
      <c r="R29" s="345"/>
      <c r="S29" s="343" t="s">
        <v>129</v>
      </c>
      <c r="T29" s="344"/>
      <c r="U29" s="344"/>
      <c r="V29" s="344"/>
      <c r="W29" s="345"/>
      <c r="X29" s="343">
        <v>7</v>
      </c>
      <c r="Y29" s="344"/>
      <c r="Z29" s="344"/>
      <c r="AA29" s="345"/>
      <c r="AB29" s="346">
        <v>100000</v>
      </c>
      <c r="AC29" s="347"/>
      <c r="AD29" s="358"/>
      <c r="AE29" s="362">
        <f>AB29*X29</f>
        <v>700000</v>
      </c>
      <c r="AF29" s="363"/>
      <c r="AG29" s="364"/>
      <c r="AH29" s="362">
        <f>AB29*10/100</f>
        <v>10000</v>
      </c>
      <c r="AI29" s="363"/>
      <c r="AJ29" s="364"/>
      <c r="AK29" s="362">
        <f>AE29*10/100</f>
        <v>70000</v>
      </c>
      <c r="AL29" s="363"/>
      <c r="AM29" s="364"/>
      <c r="AN29" s="362">
        <f>AB29+AH29</f>
        <v>110000</v>
      </c>
      <c r="AO29" s="363"/>
      <c r="AP29" s="364"/>
      <c r="AQ29" s="362">
        <f>AE29+AK29</f>
        <v>770000</v>
      </c>
      <c r="AR29" s="363"/>
      <c r="AS29" s="364"/>
      <c r="AT29" s="365">
        <v>45870</v>
      </c>
      <c r="AU29" s="366"/>
      <c r="AV29" s="367"/>
      <c r="AW29" s="359">
        <f>IF(AT29="","",AT29)</f>
        <v>45870</v>
      </c>
      <c r="AX29" s="360"/>
      <c r="AY29" s="361"/>
      <c r="AZ29" s="342">
        <f>IF($U$4="税込み",AN29,AB29)</f>
        <v>100000</v>
      </c>
      <c r="BA29" s="342"/>
      <c r="BB29" s="342"/>
      <c r="BC29" s="342">
        <f>IF($U$4="税込み",AQ29,AE29)</f>
        <v>700000</v>
      </c>
      <c r="BD29" s="342"/>
      <c r="BE29" s="342"/>
      <c r="BF29" s="339" t="s">
        <v>130</v>
      </c>
      <c r="BG29" s="340"/>
      <c r="BH29" s="340"/>
      <c r="BI29" s="340"/>
      <c r="BJ29" s="340"/>
      <c r="BK29" s="340"/>
      <c r="BL29" s="340"/>
      <c r="BM29" s="340"/>
      <c r="BN29" s="340"/>
      <c r="BO29" s="340"/>
      <c r="BP29" s="340"/>
      <c r="BQ29" s="340"/>
      <c r="BR29" s="340"/>
      <c r="BS29" s="340"/>
      <c r="BT29" s="340"/>
      <c r="BU29" s="340"/>
      <c r="BV29" s="340"/>
      <c r="BW29" s="340"/>
      <c r="BX29" s="340"/>
      <c r="BY29" s="340"/>
      <c r="BZ29" s="340"/>
      <c r="CA29" s="340"/>
      <c r="CB29" s="340"/>
      <c r="CC29" s="340"/>
      <c r="CD29" s="340"/>
      <c r="CE29" s="340"/>
      <c r="CF29" s="340"/>
      <c r="CG29" s="340"/>
      <c r="CH29" s="340"/>
      <c r="CI29" s="341"/>
    </row>
    <row r="30" spans="2:87">
      <c r="B30" s="332">
        <v>3</v>
      </c>
      <c r="C30" s="333"/>
      <c r="D30" s="339" t="s">
        <v>131</v>
      </c>
      <c r="E30" s="340"/>
      <c r="F30" s="340"/>
      <c r="G30" s="340"/>
      <c r="H30" s="340"/>
      <c r="I30" s="340"/>
      <c r="J30" s="340"/>
      <c r="K30" s="340"/>
      <c r="L30" s="340"/>
      <c r="M30" s="341"/>
      <c r="N30" s="343" t="s">
        <v>132</v>
      </c>
      <c r="O30" s="344"/>
      <c r="P30" s="344"/>
      <c r="Q30" s="344"/>
      <c r="R30" s="345"/>
      <c r="S30" s="343" t="s">
        <v>129</v>
      </c>
      <c r="T30" s="344"/>
      <c r="U30" s="344"/>
      <c r="V30" s="344"/>
      <c r="W30" s="345"/>
      <c r="X30" s="343">
        <v>8</v>
      </c>
      <c r="Y30" s="344"/>
      <c r="Z30" s="344"/>
      <c r="AA30" s="345"/>
      <c r="AB30" s="346">
        <v>200000</v>
      </c>
      <c r="AC30" s="347"/>
      <c r="AD30" s="358"/>
      <c r="AE30" s="362">
        <f>AB30*X30</f>
        <v>1600000</v>
      </c>
      <c r="AF30" s="363"/>
      <c r="AG30" s="364"/>
      <c r="AH30" s="362">
        <f>AB30*10/100</f>
        <v>20000</v>
      </c>
      <c r="AI30" s="363"/>
      <c r="AJ30" s="364"/>
      <c r="AK30" s="362">
        <f>AE30*10/100</f>
        <v>160000</v>
      </c>
      <c r="AL30" s="363"/>
      <c r="AM30" s="364"/>
      <c r="AN30" s="362">
        <f>AB30+AH30</f>
        <v>220000</v>
      </c>
      <c r="AO30" s="363"/>
      <c r="AP30" s="364"/>
      <c r="AQ30" s="362">
        <f>AE30+AK30</f>
        <v>1760000</v>
      </c>
      <c r="AR30" s="363"/>
      <c r="AS30" s="364"/>
      <c r="AT30" s="365">
        <v>45870</v>
      </c>
      <c r="AU30" s="366"/>
      <c r="AV30" s="367"/>
      <c r="AW30" s="359">
        <f>IF(AT30="","",AT30)</f>
        <v>45870</v>
      </c>
      <c r="AX30" s="360"/>
      <c r="AY30" s="361"/>
      <c r="AZ30" s="342">
        <f>IF($U$4="税込み",AN30,AB30)</f>
        <v>200000</v>
      </c>
      <c r="BA30" s="342"/>
      <c r="BB30" s="342"/>
      <c r="BC30" s="342">
        <f>IF($U$4="税込み",AQ30,AE30)</f>
        <v>1600000</v>
      </c>
      <c r="BD30" s="342"/>
      <c r="BE30" s="342"/>
      <c r="BF30" s="339" t="s">
        <v>133</v>
      </c>
      <c r="BG30" s="340"/>
      <c r="BH30" s="340"/>
      <c r="BI30" s="340"/>
      <c r="BJ30" s="340"/>
      <c r="BK30" s="340"/>
      <c r="BL30" s="340"/>
      <c r="BM30" s="340"/>
      <c r="BN30" s="340"/>
      <c r="BO30" s="340"/>
      <c r="BP30" s="340"/>
      <c r="BQ30" s="340"/>
      <c r="BR30" s="340"/>
      <c r="BS30" s="340"/>
      <c r="BT30" s="340"/>
      <c r="BU30" s="340"/>
      <c r="BV30" s="340"/>
      <c r="BW30" s="340"/>
      <c r="BX30" s="340"/>
      <c r="BY30" s="340"/>
      <c r="BZ30" s="340"/>
      <c r="CA30" s="340"/>
      <c r="CB30" s="340"/>
      <c r="CC30" s="340"/>
      <c r="CD30" s="340"/>
      <c r="CE30" s="340"/>
      <c r="CF30" s="340"/>
      <c r="CG30" s="340"/>
      <c r="CH30" s="340"/>
      <c r="CI30" s="341"/>
    </row>
    <row r="31" spans="2:87">
      <c r="B31" s="332">
        <v>4</v>
      </c>
      <c r="C31" s="333"/>
      <c r="D31" s="339"/>
      <c r="E31" s="340"/>
      <c r="F31" s="340"/>
      <c r="G31" s="340"/>
      <c r="H31" s="340"/>
      <c r="I31" s="340"/>
      <c r="J31" s="340"/>
      <c r="K31" s="340"/>
      <c r="L31" s="340"/>
      <c r="M31" s="341"/>
      <c r="N31" s="343"/>
      <c r="O31" s="344"/>
      <c r="P31" s="344"/>
      <c r="Q31" s="344"/>
      <c r="R31" s="345"/>
      <c r="S31" s="343"/>
      <c r="T31" s="344"/>
      <c r="U31" s="344"/>
      <c r="V31" s="344"/>
      <c r="W31" s="345"/>
      <c r="X31" s="343"/>
      <c r="Y31" s="344"/>
      <c r="Z31" s="344"/>
      <c r="AA31" s="345"/>
      <c r="AB31" s="346"/>
      <c r="AC31" s="347"/>
      <c r="AD31" s="358"/>
      <c r="AE31" s="362">
        <f t="shared" ref="AE31:AE37" si="1">AB31*X31</f>
        <v>0</v>
      </c>
      <c r="AF31" s="363"/>
      <c r="AG31" s="364"/>
      <c r="AH31" s="362">
        <f t="shared" ref="AH31:AH37" si="2">AB31*10/100</f>
        <v>0</v>
      </c>
      <c r="AI31" s="363"/>
      <c r="AJ31" s="364"/>
      <c r="AK31" s="362">
        <f t="shared" ref="AK31:AK37" si="3">AE31*10/100</f>
        <v>0</v>
      </c>
      <c r="AL31" s="363"/>
      <c r="AM31" s="364"/>
      <c r="AN31" s="362">
        <f t="shared" ref="AN31:AN37" si="4">AB31+AH31</f>
        <v>0</v>
      </c>
      <c r="AO31" s="363"/>
      <c r="AP31" s="364"/>
      <c r="AQ31" s="362">
        <f t="shared" ref="AQ31:AQ37" si="5">AE31+AK31</f>
        <v>0</v>
      </c>
      <c r="AR31" s="363"/>
      <c r="AS31" s="364"/>
      <c r="AT31" s="365"/>
      <c r="AU31" s="366"/>
      <c r="AV31" s="367"/>
      <c r="AW31" s="359" t="str">
        <f t="shared" ref="AW31:AW37" si="6">IF(AT31="","",AT31)</f>
        <v/>
      </c>
      <c r="AX31" s="360"/>
      <c r="AY31" s="361"/>
      <c r="AZ31" s="342">
        <f t="shared" ref="AZ31:AZ37" si="7">IF($U$4="税込み",AN31,AB31)</f>
        <v>0</v>
      </c>
      <c r="BA31" s="342"/>
      <c r="BB31" s="342"/>
      <c r="BC31" s="342">
        <f t="shared" ref="BC31:BC37" si="8">IF($U$4="税込み",AQ31,AE31)</f>
        <v>0</v>
      </c>
      <c r="BD31" s="342"/>
      <c r="BE31" s="342"/>
      <c r="BF31" s="339"/>
      <c r="BG31" s="340"/>
      <c r="BH31" s="340"/>
      <c r="BI31" s="340"/>
      <c r="BJ31" s="340"/>
      <c r="BK31" s="340"/>
      <c r="BL31" s="340"/>
      <c r="BM31" s="340"/>
      <c r="BN31" s="340"/>
      <c r="BO31" s="340"/>
      <c r="BP31" s="340"/>
      <c r="BQ31" s="340"/>
      <c r="BR31" s="340"/>
      <c r="BS31" s="340"/>
      <c r="BT31" s="340"/>
      <c r="BU31" s="340"/>
      <c r="BV31" s="340"/>
      <c r="BW31" s="340"/>
      <c r="BX31" s="340"/>
      <c r="BY31" s="340"/>
      <c r="BZ31" s="340"/>
      <c r="CA31" s="340"/>
      <c r="CB31" s="340"/>
      <c r="CC31" s="340"/>
      <c r="CD31" s="340"/>
      <c r="CE31" s="340"/>
      <c r="CF31" s="340"/>
      <c r="CG31" s="340"/>
      <c r="CH31" s="340"/>
      <c r="CI31" s="341"/>
    </row>
    <row r="32" spans="2:87">
      <c r="B32" s="332">
        <v>5</v>
      </c>
      <c r="C32" s="333"/>
      <c r="D32" s="339"/>
      <c r="E32" s="340"/>
      <c r="F32" s="340"/>
      <c r="G32" s="340"/>
      <c r="H32" s="340"/>
      <c r="I32" s="340"/>
      <c r="J32" s="340"/>
      <c r="K32" s="340"/>
      <c r="L32" s="340"/>
      <c r="M32" s="341"/>
      <c r="N32" s="343"/>
      <c r="O32" s="344"/>
      <c r="P32" s="344"/>
      <c r="Q32" s="344"/>
      <c r="R32" s="345"/>
      <c r="S32" s="343"/>
      <c r="T32" s="344"/>
      <c r="U32" s="344"/>
      <c r="V32" s="344"/>
      <c r="W32" s="345"/>
      <c r="X32" s="343"/>
      <c r="Y32" s="344"/>
      <c r="Z32" s="344"/>
      <c r="AA32" s="345"/>
      <c r="AB32" s="346"/>
      <c r="AC32" s="347"/>
      <c r="AD32" s="358"/>
      <c r="AE32" s="362">
        <f t="shared" si="1"/>
        <v>0</v>
      </c>
      <c r="AF32" s="363"/>
      <c r="AG32" s="364"/>
      <c r="AH32" s="362">
        <f t="shared" si="2"/>
        <v>0</v>
      </c>
      <c r="AI32" s="363"/>
      <c r="AJ32" s="364"/>
      <c r="AK32" s="362">
        <f t="shared" si="3"/>
        <v>0</v>
      </c>
      <c r="AL32" s="363"/>
      <c r="AM32" s="364"/>
      <c r="AN32" s="362">
        <f t="shared" si="4"/>
        <v>0</v>
      </c>
      <c r="AO32" s="363"/>
      <c r="AP32" s="364"/>
      <c r="AQ32" s="362">
        <f t="shared" si="5"/>
        <v>0</v>
      </c>
      <c r="AR32" s="363"/>
      <c r="AS32" s="364"/>
      <c r="AT32" s="365"/>
      <c r="AU32" s="366"/>
      <c r="AV32" s="367"/>
      <c r="AW32" s="359" t="str">
        <f t="shared" si="6"/>
        <v/>
      </c>
      <c r="AX32" s="360"/>
      <c r="AY32" s="361"/>
      <c r="AZ32" s="342">
        <f t="shared" si="7"/>
        <v>0</v>
      </c>
      <c r="BA32" s="342"/>
      <c r="BB32" s="342"/>
      <c r="BC32" s="342">
        <f t="shared" si="8"/>
        <v>0</v>
      </c>
      <c r="BD32" s="342"/>
      <c r="BE32" s="342"/>
      <c r="BF32" s="339"/>
      <c r="BG32" s="340"/>
      <c r="BH32" s="340"/>
      <c r="BI32" s="340"/>
      <c r="BJ32" s="340"/>
      <c r="BK32" s="340"/>
      <c r="BL32" s="340"/>
      <c r="BM32" s="340"/>
      <c r="BN32" s="340"/>
      <c r="BO32" s="340"/>
      <c r="BP32" s="340"/>
      <c r="BQ32" s="340"/>
      <c r="BR32" s="340"/>
      <c r="BS32" s="340"/>
      <c r="BT32" s="340"/>
      <c r="BU32" s="340"/>
      <c r="BV32" s="340"/>
      <c r="BW32" s="340"/>
      <c r="BX32" s="340"/>
      <c r="BY32" s="340"/>
      <c r="BZ32" s="340"/>
      <c r="CA32" s="340"/>
      <c r="CB32" s="340"/>
      <c r="CC32" s="340"/>
      <c r="CD32" s="340"/>
      <c r="CE32" s="340"/>
      <c r="CF32" s="340"/>
      <c r="CG32" s="340"/>
      <c r="CH32" s="340"/>
      <c r="CI32" s="341"/>
    </row>
    <row r="33" spans="2:89">
      <c r="B33" s="332">
        <v>6</v>
      </c>
      <c r="C33" s="333"/>
      <c r="D33" s="339"/>
      <c r="E33" s="340"/>
      <c r="F33" s="340"/>
      <c r="G33" s="340"/>
      <c r="H33" s="340"/>
      <c r="I33" s="340"/>
      <c r="J33" s="340"/>
      <c r="K33" s="340"/>
      <c r="L33" s="340"/>
      <c r="M33" s="341"/>
      <c r="N33" s="343"/>
      <c r="O33" s="344"/>
      <c r="P33" s="344"/>
      <c r="Q33" s="344"/>
      <c r="R33" s="345"/>
      <c r="S33" s="343"/>
      <c r="T33" s="344"/>
      <c r="U33" s="344"/>
      <c r="V33" s="344"/>
      <c r="W33" s="345"/>
      <c r="X33" s="343"/>
      <c r="Y33" s="344"/>
      <c r="Z33" s="344"/>
      <c r="AA33" s="345"/>
      <c r="AB33" s="346"/>
      <c r="AC33" s="347"/>
      <c r="AD33" s="358"/>
      <c r="AE33" s="362">
        <f t="shared" si="1"/>
        <v>0</v>
      </c>
      <c r="AF33" s="363"/>
      <c r="AG33" s="364"/>
      <c r="AH33" s="362">
        <f t="shared" si="2"/>
        <v>0</v>
      </c>
      <c r="AI33" s="363"/>
      <c r="AJ33" s="364"/>
      <c r="AK33" s="362">
        <f t="shared" si="3"/>
        <v>0</v>
      </c>
      <c r="AL33" s="363"/>
      <c r="AM33" s="364"/>
      <c r="AN33" s="362">
        <f t="shared" si="4"/>
        <v>0</v>
      </c>
      <c r="AO33" s="363"/>
      <c r="AP33" s="364"/>
      <c r="AQ33" s="362">
        <f t="shared" si="5"/>
        <v>0</v>
      </c>
      <c r="AR33" s="363"/>
      <c r="AS33" s="364"/>
      <c r="AT33" s="365"/>
      <c r="AU33" s="366"/>
      <c r="AV33" s="367"/>
      <c r="AW33" s="359" t="str">
        <f t="shared" si="6"/>
        <v/>
      </c>
      <c r="AX33" s="360"/>
      <c r="AY33" s="361"/>
      <c r="AZ33" s="342">
        <f t="shared" si="7"/>
        <v>0</v>
      </c>
      <c r="BA33" s="342"/>
      <c r="BB33" s="342"/>
      <c r="BC33" s="342">
        <f t="shared" si="8"/>
        <v>0</v>
      </c>
      <c r="BD33" s="342"/>
      <c r="BE33" s="342"/>
      <c r="BF33" s="339"/>
      <c r="BG33" s="340"/>
      <c r="BH33" s="340"/>
      <c r="BI33" s="340"/>
      <c r="BJ33" s="340"/>
      <c r="BK33" s="340"/>
      <c r="BL33" s="340"/>
      <c r="BM33" s="340"/>
      <c r="BN33" s="340"/>
      <c r="BO33" s="340"/>
      <c r="BP33" s="340"/>
      <c r="BQ33" s="340"/>
      <c r="BR33" s="340"/>
      <c r="BS33" s="340"/>
      <c r="BT33" s="340"/>
      <c r="BU33" s="340"/>
      <c r="BV33" s="340"/>
      <c r="BW33" s="340"/>
      <c r="BX33" s="340"/>
      <c r="BY33" s="340"/>
      <c r="BZ33" s="340"/>
      <c r="CA33" s="340"/>
      <c r="CB33" s="340"/>
      <c r="CC33" s="340"/>
      <c r="CD33" s="340"/>
      <c r="CE33" s="340"/>
      <c r="CF33" s="340"/>
      <c r="CG33" s="340"/>
      <c r="CH33" s="340"/>
      <c r="CI33" s="341"/>
    </row>
    <row r="34" spans="2:89">
      <c r="B34" s="332">
        <v>7</v>
      </c>
      <c r="C34" s="333"/>
      <c r="D34" s="339"/>
      <c r="E34" s="340"/>
      <c r="F34" s="340"/>
      <c r="G34" s="340"/>
      <c r="H34" s="340"/>
      <c r="I34" s="340"/>
      <c r="J34" s="340"/>
      <c r="K34" s="340"/>
      <c r="L34" s="340"/>
      <c r="M34" s="341"/>
      <c r="N34" s="343"/>
      <c r="O34" s="344"/>
      <c r="P34" s="344"/>
      <c r="Q34" s="344"/>
      <c r="R34" s="345"/>
      <c r="S34" s="343"/>
      <c r="T34" s="344"/>
      <c r="U34" s="344"/>
      <c r="V34" s="344"/>
      <c r="W34" s="345"/>
      <c r="X34" s="343"/>
      <c r="Y34" s="344"/>
      <c r="Z34" s="344"/>
      <c r="AA34" s="345"/>
      <c r="AB34" s="346"/>
      <c r="AC34" s="347"/>
      <c r="AD34" s="358"/>
      <c r="AE34" s="362">
        <f t="shared" si="1"/>
        <v>0</v>
      </c>
      <c r="AF34" s="363"/>
      <c r="AG34" s="364"/>
      <c r="AH34" s="362">
        <f t="shared" si="2"/>
        <v>0</v>
      </c>
      <c r="AI34" s="363"/>
      <c r="AJ34" s="364"/>
      <c r="AK34" s="362">
        <f t="shared" si="3"/>
        <v>0</v>
      </c>
      <c r="AL34" s="363"/>
      <c r="AM34" s="364"/>
      <c r="AN34" s="362">
        <f t="shared" si="4"/>
        <v>0</v>
      </c>
      <c r="AO34" s="363"/>
      <c r="AP34" s="364"/>
      <c r="AQ34" s="362">
        <f t="shared" si="5"/>
        <v>0</v>
      </c>
      <c r="AR34" s="363"/>
      <c r="AS34" s="364"/>
      <c r="AT34" s="365"/>
      <c r="AU34" s="366"/>
      <c r="AV34" s="367"/>
      <c r="AW34" s="359" t="str">
        <f t="shared" si="6"/>
        <v/>
      </c>
      <c r="AX34" s="360"/>
      <c r="AY34" s="361"/>
      <c r="AZ34" s="342">
        <f t="shared" si="7"/>
        <v>0</v>
      </c>
      <c r="BA34" s="342"/>
      <c r="BB34" s="342"/>
      <c r="BC34" s="342">
        <f t="shared" si="8"/>
        <v>0</v>
      </c>
      <c r="BD34" s="342"/>
      <c r="BE34" s="342"/>
      <c r="BF34" s="339"/>
      <c r="BG34" s="340"/>
      <c r="BH34" s="340"/>
      <c r="BI34" s="340"/>
      <c r="BJ34" s="340"/>
      <c r="BK34" s="340"/>
      <c r="BL34" s="340"/>
      <c r="BM34" s="340"/>
      <c r="BN34" s="340"/>
      <c r="BO34" s="340"/>
      <c r="BP34" s="340"/>
      <c r="BQ34" s="340"/>
      <c r="BR34" s="340"/>
      <c r="BS34" s="340"/>
      <c r="BT34" s="340"/>
      <c r="BU34" s="340"/>
      <c r="BV34" s="340"/>
      <c r="BW34" s="340"/>
      <c r="BX34" s="340"/>
      <c r="BY34" s="340"/>
      <c r="BZ34" s="340"/>
      <c r="CA34" s="340"/>
      <c r="CB34" s="340"/>
      <c r="CC34" s="340"/>
      <c r="CD34" s="340"/>
      <c r="CE34" s="340"/>
      <c r="CF34" s="340"/>
      <c r="CG34" s="340"/>
      <c r="CH34" s="340"/>
      <c r="CI34" s="341"/>
    </row>
    <row r="35" spans="2:89">
      <c r="B35" s="332">
        <v>8</v>
      </c>
      <c r="C35" s="333"/>
      <c r="D35" s="339"/>
      <c r="E35" s="340"/>
      <c r="F35" s="340"/>
      <c r="G35" s="340"/>
      <c r="H35" s="340"/>
      <c r="I35" s="340"/>
      <c r="J35" s="340"/>
      <c r="K35" s="340"/>
      <c r="L35" s="340"/>
      <c r="M35" s="341"/>
      <c r="N35" s="343"/>
      <c r="O35" s="344"/>
      <c r="P35" s="344"/>
      <c r="Q35" s="344"/>
      <c r="R35" s="345"/>
      <c r="S35" s="343"/>
      <c r="T35" s="344"/>
      <c r="U35" s="344"/>
      <c r="V35" s="344"/>
      <c r="W35" s="345"/>
      <c r="X35" s="343"/>
      <c r="Y35" s="344"/>
      <c r="Z35" s="344"/>
      <c r="AA35" s="345"/>
      <c r="AB35" s="346"/>
      <c r="AC35" s="347"/>
      <c r="AD35" s="358"/>
      <c r="AE35" s="362">
        <f t="shared" si="1"/>
        <v>0</v>
      </c>
      <c r="AF35" s="363"/>
      <c r="AG35" s="364"/>
      <c r="AH35" s="362">
        <f t="shared" si="2"/>
        <v>0</v>
      </c>
      <c r="AI35" s="363"/>
      <c r="AJ35" s="364"/>
      <c r="AK35" s="362">
        <f t="shared" si="3"/>
        <v>0</v>
      </c>
      <c r="AL35" s="363"/>
      <c r="AM35" s="364"/>
      <c r="AN35" s="362">
        <f t="shared" si="4"/>
        <v>0</v>
      </c>
      <c r="AO35" s="363"/>
      <c r="AP35" s="364"/>
      <c r="AQ35" s="362">
        <f t="shared" si="5"/>
        <v>0</v>
      </c>
      <c r="AR35" s="363"/>
      <c r="AS35" s="364"/>
      <c r="AT35" s="365"/>
      <c r="AU35" s="366"/>
      <c r="AV35" s="367"/>
      <c r="AW35" s="359" t="str">
        <f t="shared" si="6"/>
        <v/>
      </c>
      <c r="AX35" s="360"/>
      <c r="AY35" s="361"/>
      <c r="AZ35" s="342">
        <f t="shared" si="7"/>
        <v>0</v>
      </c>
      <c r="BA35" s="342"/>
      <c r="BB35" s="342"/>
      <c r="BC35" s="342">
        <f t="shared" si="8"/>
        <v>0</v>
      </c>
      <c r="BD35" s="342"/>
      <c r="BE35" s="342"/>
      <c r="BF35" s="339"/>
      <c r="BG35" s="340"/>
      <c r="BH35" s="340"/>
      <c r="BI35" s="340"/>
      <c r="BJ35" s="340"/>
      <c r="BK35" s="340"/>
      <c r="BL35" s="340"/>
      <c r="BM35" s="340"/>
      <c r="BN35" s="340"/>
      <c r="BO35" s="340"/>
      <c r="BP35" s="340"/>
      <c r="BQ35" s="340"/>
      <c r="BR35" s="340"/>
      <c r="BS35" s="340"/>
      <c r="BT35" s="340"/>
      <c r="BU35" s="340"/>
      <c r="BV35" s="340"/>
      <c r="BW35" s="340"/>
      <c r="BX35" s="340"/>
      <c r="BY35" s="340"/>
      <c r="BZ35" s="340"/>
      <c r="CA35" s="340"/>
      <c r="CB35" s="340"/>
      <c r="CC35" s="340"/>
      <c r="CD35" s="340"/>
      <c r="CE35" s="340"/>
      <c r="CF35" s="340"/>
      <c r="CG35" s="340"/>
      <c r="CH35" s="340"/>
      <c r="CI35" s="341"/>
    </row>
    <row r="36" spans="2:89">
      <c r="B36" s="332">
        <v>9</v>
      </c>
      <c r="C36" s="333"/>
      <c r="D36" s="339"/>
      <c r="E36" s="340"/>
      <c r="F36" s="340"/>
      <c r="G36" s="340"/>
      <c r="H36" s="340"/>
      <c r="I36" s="340"/>
      <c r="J36" s="340"/>
      <c r="K36" s="340"/>
      <c r="L36" s="340"/>
      <c r="M36" s="341"/>
      <c r="N36" s="343"/>
      <c r="O36" s="344"/>
      <c r="P36" s="344"/>
      <c r="Q36" s="344"/>
      <c r="R36" s="345"/>
      <c r="S36" s="343"/>
      <c r="T36" s="344"/>
      <c r="U36" s="344"/>
      <c r="V36" s="344"/>
      <c r="W36" s="345"/>
      <c r="X36" s="343"/>
      <c r="Y36" s="344"/>
      <c r="Z36" s="344"/>
      <c r="AA36" s="345"/>
      <c r="AB36" s="346"/>
      <c r="AC36" s="347"/>
      <c r="AD36" s="358"/>
      <c r="AE36" s="362">
        <f t="shared" si="1"/>
        <v>0</v>
      </c>
      <c r="AF36" s="363"/>
      <c r="AG36" s="364"/>
      <c r="AH36" s="362">
        <f t="shared" si="2"/>
        <v>0</v>
      </c>
      <c r="AI36" s="363"/>
      <c r="AJ36" s="364"/>
      <c r="AK36" s="362">
        <f t="shared" si="3"/>
        <v>0</v>
      </c>
      <c r="AL36" s="363"/>
      <c r="AM36" s="364"/>
      <c r="AN36" s="362">
        <f t="shared" si="4"/>
        <v>0</v>
      </c>
      <c r="AO36" s="363"/>
      <c r="AP36" s="364"/>
      <c r="AQ36" s="362">
        <f t="shared" si="5"/>
        <v>0</v>
      </c>
      <c r="AR36" s="363"/>
      <c r="AS36" s="364"/>
      <c r="AT36" s="365"/>
      <c r="AU36" s="366"/>
      <c r="AV36" s="367"/>
      <c r="AW36" s="359" t="str">
        <f t="shared" si="6"/>
        <v/>
      </c>
      <c r="AX36" s="360"/>
      <c r="AY36" s="361"/>
      <c r="AZ36" s="342">
        <f t="shared" si="7"/>
        <v>0</v>
      </c>
      <c r="BA36" s="342"/>
      <c r="BB36" s="342"/>
      <c r="BC36" s="342">
        <f t="shared" si="8"/>
        <v>0</v>
      </c>
      <c r="BD36" s="342"/>
      <c r="BE36" s="342"/>
      <c r="BF36" s="339"/>
      <c r="BG36" s="340"/>
      <c r="BH36" s="340"/>
      <c r="BI36" s="340"/>
      <c r="BJ36" s="340"/>
      <c r="BK36" s="340"/>
      <c r="BL36" s="340"/>
      <c r="BM36" s="340"/>
      <c r="BN36" s="340"/>
      <c r="BO36" s="340"/>
      <c r="BP36" s="340"/>
      <c r="BQ36" s="340"/>
      <c r="BR36" s="340"/>
      <c r="BS36" s="340"/>
      <c r="BT36" s="340"/>
      <c r="BU36" s="340"/>
      <c r="BV36" s="340"/>
      <c r="BW36" s="340"/>
      <c r="BX36" s="340"/>
      <c r="BY36" s="340"/>
      <c r="BZ36" s="340"/>
      <c r="CA36" s="340"/>
      <c r="CB36" s="340"/>
      <c r="CC36" s="340"/>
      <c r="CD36" s="340"/>
      <c r="CE36" s="340"/>
      <c r="CF36" s="340"/>
      <c r="CG36" s="340"/>
      <c r="CH36" s="340"/>
      <c r="CI36" s="341"/>
    </row>
    <row r="37" spans="2:89">
      <c r="B37" s="332">
        <v>10</v>
      </c>
      <c r="C37" s="333"/>
      <c r="D37" s="339"/>
      <c r="E37" s="340"/>
      <c r="F37" s="340"/>
      <c r="G37" s="340"/>
      <c r="H37" s="340"/>
      <c r="I37" s="340"/>
      <c r="J37" s="340"/>
      <c r="K37" s="340"/>
      <c r="L37" s="340"/>
      <c r="M37" s="341"/>
      <c r="N37" s="343"/>
      <c r="O37" s="344"/>
      <c r="P37" s="344"/>
      <c r="Q37" s="344"/>
      <c r="R37" s="345"/>
      <c r="S37" s="343"/>
      <c r="T37" s="344"/>
      <c r="U37" s="344"/>
      <c r="V37" s="344"/>
      <c r="W37" s="345"/>
      <c r="X37" s="343"/>
      <c r="Y37" s="344"/>
      <c r="Z37" s="344"/>
      <c r="AA37" s="345"/>
      <c r="AB37" s="346"/>
      <c r="AC37" s="347"/>
      <c r="AD37" s="358"/>
      <c r="AE37" s="362">
        <f t="shared" si="1"/>
        <v>0</v>
      </c>
      <c r="AF37" s="363"/>
      <c r="AG37" s="364"/>
      <c r="AH37" s="362">
        <f t="shared" si="2"/>
        <v>0</v>
      </c>
      <c r="AI37" s="363"/>
      <c r="AJ37" s="364"/>
      <c r="AK37" s="362">
        <f t="shared" si="3"/>
        <v>0</v>
      </c>
      <c r="AL37" s="363"/>
      <c r="AM37" s="364"/>
      <c r="AN37" s="362">
        <f t="shared" si="4"/>
        <v>0</v>
      </c>
      <c r="AO37" s="363"/>
      <c r="AP37" s="364"/>
      <c r="AQ37" s="362">
        <f t="shared" si="5"/>
        <v>0</v>
      </c>
      <c r="AR37" s="363"/>
      <c r="AS37" s="364"/>
      <c r="AT37" s="365"/>
      <c r="AU37" s="366"/>
      <c r="AV37" s="367"/>
      <c r="AW37" s="359" t="str">
        <f t="shared" si="6"/>
        <v/>
      </c>
      <c r="AX37" s="360"/>
      <c r="AY37" s="361"/>
      <c r="AZ37" s="342">
        <f t="shared" si="7"/>
        <v>0</v>
      </c>
      <c r="BA37" s="342"/>
      <c r="BB37" s="342"/>
      <c r="BC37" s="342">
        <f t="shared" si="8"/>
        <v>0</v>
      </c>
      <c r="BD37" s="342"/>
      <c r="BE37" s="342"/>
      <c r="BF37" s="339"/>
      <c r="BG37" s="340"/>
      <c r="BH37" s="340"/>
      <c r="BI37" s="340"/>
      <c r="BJ37" s="340"/>
      <c r="BK37" s="340"/>
      <c r="BL37" s="340"/>
      <c r="BM37" s="340"/>
      <c r="BN37" s="340"/>
      <c r="BO37" s="340"/>
      <c r="BP37" s="340"/>
      <c r="BQ37" s="340"/>
      <c r="BR37" s="340"/>
      <c r="BS37" s="340"/>
      <c r="BT37" s="340"/>
      <c r="BU37" s="340"/>
      <c r="BV37" s="340"/>
      <c r="BW37" s="340"/>
      <c r="BX37" s="340"/>
      <c r="BY37" s="340"/>
      <c r="BZ37" s="340"/>
      <c r="CA37" s="340"/>
      <c r="CB37" s="340"/>
      <c r="CC37" s="340"/>
      <c r="CD37" s="340"/>
      <c r="CE37" s="340"/>
      <c r="CF37" s="340"/>
      <c r="CG37" s="340"/>
      <c r="CH37" s="340"/>
      <c r="CI37" s="341"/>
    </row>
    <row r="38" spans="2:89" s="86" customFormat="1">
      <c r="B38" s="83"/>
    </row>
    <row r="39" spans="2:89">
      <c r="B39" s="368" t="s">
        <v>134</v>
      </c>
      <c r="C39" s="368"/>
      <c r="D39" s="368"/>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368"/>
      <c r="AN39" s="368"/>
      <c r="AO39" s="368"/>
      <c r="AP39" s="368"/>
      <c r="AQ39" s="368"/>
      <c r="AR39" s="368"/>
      <c r="AS39" s="368"/>
      <c r="AT39" s="368"/>
      <c r="AU39" s="368"/>
      <c r="AV39" s="368"/>
      <c r="AW39" s="368"/>
      <c r="AX39" s="368"/>
      <c r="AY39" s="368"/>
      <c r="AZ39" s="368"/>
      <c r="BA39" s="368"/>
      <c r="BB39" s="368"/>
      <c r="BC39" s="368"/>
      <c r="BD39" s="368"/>
      <c r="BE39" s="368"/>
      <c r="BF39" s="368"/>
      <c r="BG39" s="368"/>
    </row>
    <row r="40" spans="2:89">
      <c r="C40" s="331" t="s">
        <v>135</v>
      </c>
      <c r="D40" s="331"/>
      <c r="E40" s="331"/>
      <c r="F40" s="331"/>
      <c r="G40" s="331"/>
      <c r="H40" s="331"/>
      <c r="I40" s="331"/>
      <c r="J40" s="331"/>
      <c r="K40" s="331"/>
      <c r="L40" s="331"/>
      <c r="M40" s="331"/>
      <c r="N40" s="331"/>
      <c r="O40" s="331"/>
      <c r="P40" s="331"/>
      <c r="Q40" s="331"/>
      <c r="R40" s="331"/>
      <c r="S40" s="331"/>
      <c r="T40" s="331"/>
      <c r="U40" s="331"/>
      <c r="V40" s="331"/>
      <c r="W40" s="331"/>
      <c r="X40" s="331"/>
      <c r="Y40" s="331"/>
      <c r="Z40" s="331"/>
      <c r="AA40" s="354"/>
      <c r="AB40" s="332" t="s">
        <v>113</v>
      </c>
      <c r="AC40" s="334"/>
      <c r="AD40" s="334"/>
      <c r="AE40" s="334"/>
      <c r="AF40" s="334"/>
      <c r="AG40" s="333"/>
      <c r="AH40" s="332" t="s">
        <v>114</v>
      </c>
      <c r="AI40" s="334"/>
      <c r="AJ40" s="334"/>
      <c r="AK40" s="334"/>
      <c r="AL40" s="334"/>
      <c r="AM40" s="333"/>
      <c r="AN40" s="332" t="s">
        <v>115</v>
      </c>
      <c r="AO40" s="334"/>
      <c r="AP40" s="334"/>
      <c r="AQ40" s="334"/>
      <c r="AR40" s="334"/>
      <c r="AS40" s="333"/>
      <c r="AZ40" s="332" t="s">
        <v>102</v>
      </c>
      <c r="BA40" s="334"/>
      <c r="BB40" s="334"/>
      <c r="BC40" s="334"/>
      <c r="BD40" s="334"/>
      <c r="BE40" s="333"/>
    </row>
    <row r="41" spans="2:89">
      <c r="B41" s="332" t="s">
        <v>94</v>
      </c>
      <c r="C41" s="333"/>
      <c r="D41" s="332" t="s">
        <v>136</v>
      </c>
      <c r="E41" s="334"/>
      <c r="F41" s="334"/>
      <c r="G41" s="334"/>
      <c r="H41" s="334"/>
      <c r="I41" s="334"/>
      <c r="J41" s="334"/>
      <c r="K41" s="334"/>
      <c r="L41" s="334"/>
      <c r="M41" s="333"/>
      <c r="N41" s="332" t="s">
        <v>137</v>
      </c>
      <c r="O41" s="334"/>
      <c r="P41" s="334"/>
      <c r="Q41" s="334"/>
      <c r="R41" s="333"/>
      <c r="S41" s="332" t="s">
        <v>119</v>
      </c>
      <c r="T41" s="333"/>
      <c r="U41" s="332" t="s">
        <v>138</v>
      </c>
      <c r="V41" s="333"/>
      <c r="W41" s="332" t="s">
        <v>139</v>
      </c>
      <c r="X41" s="334"/>
      <c r="Y41" s="334"/>
      <c r="Z41" s="334"/>
      <c r="AA41" s="333"/>
      <c r="AB41" s="332" t="s">
        <v>120</v>
      </c>
      <c r="AC41" s="334"/>
      <c r="AD41" s="333"/>
      <c r="AE41" s="332" t="s">
        <v>8</v>
      </c>
      <c r="AF41" s="334"/>
      <c r="AG41" s="333"/>
      <c r="AH41" s="332" t="s">
        <v>120</v>
      </c>
      <c r="AI41" s="334"/>
      <c r="AJ41" s="333"/>
      <c r="AK41" s="332" t="s">
        <v>8</v>
      </c>
      <c r="AL41" s="334"/>
      <c r="AM41" s="333"/>
      <c r="AN41" s="332" t="s">
        <v>120</v>
      </c>
      <c r="AO41" s="334"/>
      <c r="AP41" s="333"/>
      <c r="AQ41" s="332" t="s">
        <v>8</v>
      </c>
      <c r="AR41" s="334"/>
      <c r="AS41" s="333"/>
      <c r="AT41" s="332" t="s">
        <v>140</v>
      </c>
      <c r="AU41" s="334"/>
      <c r="AV41" s="333"/>
      <c r="AW41" s="332" t="s">
        <v>5</v>
      </c>
      <c r="AX41" s="334"/>
      <c r="AY41" s="333"/>
      <c r="AZ41" s="332" t="s">
        <v>120</v>
      </c>
      <c r="BA41" s="334"/>
      <c r="BB41" s="333"/>
      <c r="BC41" s="332" t="s">
        <v>8</v>
      </c>
      <c r="BD41" s="334"/>
      <c r="BE41" s="333"/>
      <c r="BF41" s="335" t="s">
        <v>138</v>
      </c>
      <c r="BG41" s="335"/>
      <c r="BH41" s="332" t="s">
        <v>141</v>
      </c>
      <c r="BI41" s="334"/>
      <c r="BJ41" s="334"/>
      <c r="BK41" s="334"/>
      <c r="BL41" s="334"/>
      <c r="BM41" s="334"/>
      <c r="BN41" s="334"/>
      <c r="BO41" s="334"/>
      <c r="BP41" s="334"/>
      <c r="BQ41" s="333"/>
      <c r="BR41" s="332" t="s">
        <v>142</v>
      </c>
      <c r="BS41" s="334"/>
      <c r="BT41" s="334"/>
      <c r="BU41" s="334"/>
      <c r="BV41" s="334"/>
      <c r="BW41" s="334"/>
      <c r="BX41" s="334"/>
      <c r="BY41" s="334"/>
      <c r="BZ41" s="334"/>
      <c r="CA41" s="333"/>
      <c r="CB41" s="332" t="s">
        <v>143</v>
      </c>
      <c r="CC41" s="334"/>
      <c r="CD41" s="334"/>
      <c r="CE41" s="334"/>
      <c r="CF41" s="334"/>
      <c r="CG41" s="334"/>
      <c r="CH41" s="334"/>
      <c r="CI41" s="334"/>
      <c r="CJ41" s="334"/>
      <c r="CK41" s="333"/>
    </row>
    <row r="42" spans="2:89">
      <c r="B42" s="332">
        <v>1</v>
      </c>
      <c r="C42" s="333"/>
      <c r="D42" s="339" t="s">
        <v>144</v>
      </c>
      <c r="E42" s="340"/>
      <c r="F42" s="340"/>
      <c r="G42" s="340"/>
      <c r="H42" s="340"/>
      <c r="I42" s="340"/>
      <c r="J42" s="340"/>
      <c r="K42" s="340"/>
      <c r="L42" s="340"/>
      <c r="M42" s="341"/>
      <c r="N42" s="343" t="s">
        <v>145</v>
      </c>
      <c r="O42" s="344"/>
      <c r="P42" s="344"/>
      <c r="Q42" s="344"/>
      <c r="R42" s="345"/>
      <c r="S42" s="369">
        <v>50</v>
      </c>
      <c r="T42" s="370"/>
      <c r="U42" s="343" t="s">
        <v>146</v>
      </c>
      <c r="V42" s="345"/>
      <c r="W42" s="343" t="s">
        <v>147</v>
      </c>
      <c r="X42" s="344"/>
      <c r="Y42" s="344"/>
      <c r="Z42" s="344"/>
      <c r="AA42" s="345"/>
      <c r="AB42" s="371">
        <v>5000</v>
      </c>
      <c r="AC42" s="372"/>
      <c r="AD42" s="373"/>
      <c r="AE42" s="362">
        <f>AB42*S42</f>
        <v>250000</v>
      </c>
      <c r="AF42" s="363"/>
      <c r="AG42" s="364"/>
      <c r="AH42" s="362">
        <f>AB42*10/100</f>
        <v>500</v>
      </c>
      <c r="AI42" s="363"/>
      <c r="AJ42" s="364"/>
      <c r="AK42" s="362">
        <f>AE42*10/100</f>
        <v>25000</v>
      </c>
      <c r="AL42" s="363"/>
      <c r="AM42" s="364"/>
      <c r="AN42" s="362">
        <f>AB42+AH42</f>
        <v>5500</v>
      </c>
      <c r="AO42" s="363"/>
      <c r="AP42" s="364"/>
      <c r="AQ42" s="362">
        <f>AE42+AK42</f>
        <v>275000</v>
      </c>
      <c r="AR42" s="363"/>
      <c r="AS42" s="364"/>
      <c r="AT42" s="365">
        <v>45931</v>
      </c>
      <c r="AU42" s="366"/>
      <c r="AV42" s="367"/>
      <c r="AW42" s="359">
        <f>IF(AT42="","",AT42)</f>
        <v>45931</v>
      </c>
      <c r="AX42" s="360"/>
      <c r="AY42" s="361"/>
      <c r="AZ42" s="374">
        <f>IF($U$4="税込み",AN42,AB42)</f>
        <v>5000</v>
      </c>
      <c r="BA42" s="375"/>
      <c r="BB42" s="376"/>
      <c r="BC42" s="374">
        <f>IF($U$4="税込み",AQ42,AE42)</f>
        <v>250000</v>
      </c>
      <c r="BD42" s="375"/>
      <c r="BE42" s="376"/>
      <c r="BF42" s="377" t="str">
        <f>IF(U42="式",S42&amp;U42,S42&amp;U42)</f>
        <v>50式</v>
      </c>
      <c r="BG42" s="377"/>
      <c r="BH42" s="343" t="s">
        <v>148</v>
      </c>
      <c r="BI42" s="344"/>
      <c r="BJ42" s="344"/>
      <c r="BK42" s="344"/>
      <c r="BL42" s="344"/>
      <c r="BM42" s="344"/>
      <c r="BN42" s="344"/>
      <c r="BO42" s="344"/>
      <c r="BP42" s="344"/>
      <c r="BQ42" s="345"/>
      <c r="BR42" s="343" t="s">
        <v>149</v>
      </c>
      <c r="BS42" s="344"/>
      <c r="BT42" s="344"/>
      <c r="BU42" s="344"/>
      <c r="BV42" s="344"/>
      <c r="BW42" s="344"/>
      <c r="BX42" s="344"/>
      <c r="BY42" s="344"/>
      <c r="BZ42" s="344"/>
      <c r="CA42" s="345"/>
      <c r="CB42" s="343" t="s">
        <v>150</v>
      </c>
      <c r="CC42" s="344"/>
      <c r="CD42" s="344"/>
      <c r="CE42" s="344"/>
      <c r="CF42" s="344"/>
      <c r="CG42" s="344"/>
      <c r="CH42" s="344"/>
      <c r="CI42" s="344"/>
      <c r="CJ42" s="344"/>
      <c r="CK42" s="345"/>
    </row>
    <row r="43" spans="2:89">
      <c r="B43" s="332">
        <v>2</v>
      </c>
      <c r="C43" s="333"/>
      <c r="D43" s="339" t="s">
        <v>151</v>
      </c>
      <c r="E43" s="340"/>
      <c r="F43" s="340"/>
      <c r="G43" s="340"/>
      <c r="H43" s="340"/>
      <c r="I43" s="340"/>
      <c r="J43" s="340"/>
      <c r="K43" s="340"/>
      <c r="L43" s="340"/>
      <c r="M43" s="341"/>
      <c r="N43" s="343" t="s">
        <v>152</v>
      </c>
      <c r="O43" s="344"/>
      <c r="P43" s="344"/>
      <c r="Q43" s="344"/>
      <c r="R43" s="345"/>
      <c r="S43" s="369">
        <v>200</v>
      </c>
      <c r="T43" s="370"/>
      <c r="U43" s="343" t="s">
        <v>153</v>
      </c>
      <c r="V43" s="345"/>
      <c r="W43" s="343" t="s">
        <v>147</v>
      </c>
      <c r="X43" s="344"/>
      <c r="Y43" s="344"/>
      <c r="Z43" s="344"/>
      <c r="AA43" s="345"/>
      <c r="AB43" s="371">
        <v>15</v>
      </c>
      <c r="AC43" s="372"/>
      <c r="AD43" s="373"/>
      <c r="AE43" s="362">
        <f>AB43*S43</f>
        <v>3000</v>
      </c>
      <c r="AF43" s="363"/>
      <c r="AG43" s="364"/>
      <c r="AH43" s="362">
        <f>AB43*10/100</f>
        <v>1.5</v>
      </c>
      <c r="AI43" s="363"/>
      <c r="AJ43" s="364"/>
      <c r="AK43" s="362">
        <f>AE43*10/100</f>
        <v>300</v>
      </c>
      <c r="AL43" s="363"/>
      <c r="AM43" s="364"/>
      <c r="AN43" s="362">
        <f>AB43+AH43</f>
        <v>16.5</v>
      </c>
      <c r="AO43" s="363"/>
      <c r="AP43" s="364"/>
      <c r="AQ43" s="362">
        <f>AE43+AK43</f>
        <v>3300</v>
      </c>
      <c r="AR43" s="363"/>
      <c r="AS43" s="364"/>
      <c r="AT43" s="365">
        <v>45931</v>
      </c>
      <c r="AU43" s="366"/>
      <c r="AV43" s="367"/>
      <c r="AW43" s="359">
        <f>IF(AT43="","",AT43)</f>
        <v>45931</v>
      </c>
      <c r="AX43" s="360"/>
      <c r="AY43" s="361"/>
      <c r="AZ43" s="374">
        <f>IF($U$4="税込み",AN43,AB43)</f>
        <v>15</v>
      </c>
      <c r="BA43" s="375"/>
      <c r="BB43" s="376"/>
      <c r="BC43" s="374">
        <f>IF($U$4="税込み",AQ43,AE43)</f>
        <v>3000</v>
      </c>
      <c r="BD43" s="375"/>
      <c r="BE43" s="376"/>
      <c r="BF43" s="377" t="str">
        <f>IF(U43="式",S43&amp;U43,S43&amp;U43)</f>
        <v>200枚</v>
      </c>
      <c r="BG43" s="377"/>
      <c r="BH43" s="343" t="s">
        <v>148</v>
      </c>
      <c r="BI43" s="344"/>
      <c r="BJ43" s="344"/>
      <c r="BK43" s="344"/>
      <c r="BL43" s="344"/>
      <c r="BM43" s="344"/>
      <c r="BN43" s="344"/>
      <c r="BO43" s="344"/>
      <c r="BP43" s="344"/>
      <c r="BQ43" s="345"/>
      <c r="BR43" s="343" t="s">
        <v>149</v>
      </c>
      <c r="BS43" s="344"/>
      <c r="BT43" s="344"/>
      <c r="BU43" s="344"/>
      <c r="BV43" s="344"/>
      <c r="BW43" s="344"/>
      <c r="BX43" s="344"/>
      <c r="BY43" s="344"/>
      <c r="BZ43" s="344"/>
      <c r="CA43" s="345"/>
      <c r="CB43" s="343" t="s">
        <v>150</v>
      </c>
      <c r="CC43" s="344"/>
      <c r="CD43" s="344"/>
      <c r="CE43" s="344"/>
      <c r="CF43" s="344"/>
      <c r="CG43" s="344"/>
      <c r="CH43" s="344"/>
      <c r="CI43" s="344"/>
      <c r="CJ43" s="344"/>
      <c r="CK43" s="345"/>
    </row>
    <row r="44" spans="2:89">
      <c r="B44" s="332">
        <v>3</v>
      </c>
      <c r="C44" s="333"/>
      <c r="D44" s="339" t="s">
        <v>154</v>
      </c>
      <c r="E44" s="340"/>
      <c r="F44" s="340"/>
      <c r="G44" s="340"/>
      <c r="H44" s="340"/>
      <c r="I44" s="340"/>
      <c r="J44" s="340"/>
      <c r="K44" s="340"/>
      <c r="L44" s="340"/>
      <c r="M44" s="341"/>
      <c r="N44" s="343" t="s">
        <v>155</v>
      </c>
      <c r="O44" s="344"/>
      <c r="P44" s="344"/>
      <c r="Q44" s="344"/>
      <c r="R44" s="345"/>
      <c r="S44" s="369">
        <v>50</v>
      </c>
      <c r="T44" s="370"/>
      <c r="U44" s="343" t="s">
        <v>146</v>
      </c>
      <c r="V44" s="345"/>
      <c r="W44" s="343" t="s">
        <v>147</v>
      </c>
      <c r="X44" s="344"/>
      <c r="Y44" s="344"/>
      <c r="Z44" s="344"/>
      <c r="AA44" s="345"/>
      <c r="AB44" s="371">
        <v>750</v>
      </c>
      <c r="AC44" s="372"/>
      <c r="AD44" s="373"/>
      <c r="AE44" s="362">
        <f>AB44*S44</f>
        <v>37500</v>
      </c>
      <c r="AF44" s="363"/>
      <c r="AG44" s="364"/>
      <c r="AH44" s="362">
        <f>AB44*10/100</f>
        <v>75</v>
      </c>
      <c r="AI44" s="363"/>
      <c r="AJ44" s="364"/>
      <c r="AK44" s="362">
        <f>AE44*10/100</f>
        <v>3750</v>
      </c>
      <c r="AL44" s="363"/>
      <c r="AM44" s="364"/>
      <c r="AN44" s="362">
        <f>AB44+AH44</f>
        <v>825</v>
      </c>
      <c r="AO44" s="363"/>
      <c r="AP44" s="364"/>
      <c r="AQ44" s="362">
        <f>AE44+AK44</f>
        <v>41250</v>
      </c>
      <c r="AR44" s="363"/>
      <c r="AS44" s="364"/>
      <c r="AT44" s="365">
        <v>45931</v>
      </c>
      <c r="AU44" s="366"/>
      <c r="AV44" s="367"/>
      <c r="AW44" s="359">
        <f>IF(AT44="","",AT44)</f>
        <v>45931</v>
      </c>
      <c r="AX44" s="360"/>
      <c r="AY44" s="361"/>
      <c r="AZ44" s="374">
        <f>IF($U$4="税込み",AN44,AB44)</f>
        <v>750</v>
      </c>
      <c r="BA44" s="375"/>
      <c r="BB44" s="376"/>
      <c r="BC44" s="374">
        <f>IF($U$4="税込み",AQ44,AE44)</f>
        <v>37500</v>
      </c>
      <c r="BD44" s="375"/>
      <c r="BE44" s="376"/>
      <c r="BF44" s="377" t="str">
        <f>IF(U44="式",S44&amp;U44,S44&amp;U44)</f>
        <v>50式</v>
      </c>
      <c r="BG44" s="377"/>
      <c r="BH44" s="343" t="s">
        <v>148</v>
      </c>
      <c r="BI44" s="344"/>
      <c r="BJ44" s="344"/>
      <c r="BK44" s="344"/>
      <c r="BL44" s="344"/>
      <c r="BM44" s="344"/>
      <c r="BN44" s="344"/>
      <c r="BO44" s="344"/>
      <c r="BP44" s="344"/>
      <c r="BQ44" s="345"/>
      <c r="BR44" s="343" t="s">
        <v>149</v>
      </c>
      <c r="BS44" s="344"/>
      <c r="BT44" s="344"/>
      <c r="BU44" s="344"/>
      <c r="BV44" s="344"/>
      <c r="BW44" s="344"/>
      <c r="BX44" s="344"/>
      <c r="BY44" s="344"/>
      <c r="BZ44" s="344"/>
      <c r="CA44" s="345"/>
      <c r="CB44" s="343" t="s">
        <v>150</v>
      </c>
      <c r="CC44" s="344"/>
      <c r="CD44" s="344"/>
      <c r="CE44" s="344"/>
      <c r="CF44" s="344"/>
      <c r="CG44" s="344"/>
      <c r="CH44" s="344"/>
      <c r="CI44" s="344"/>
      <c r="CJ44" s="344"/>
      <c r="CK44" s="345"/>
    </row>
    <row r="45" spans="2:89">
      <c r="B45" s="332">
        <v>4</v>
      </c>
      <c r="C45" s="333"/>
      <c r="D45" s="339" t="s">
        <v>156</v>
      </c>
      <c r="E45" s="340"/>
      <c r="F45" s="340"/>
      <c r="G45" s="340"/>
      <c r="H45" s="340"/>
      <c r="I45" s="340"/>
      <c r="J45" s="340"/>
      <c r="K45" s="340"/>
      <c r="L45" s="340"/>
      <c r="M45" s="341"/>
      <c r="N45" s="343" t="s">
        <v>157</v>
      </c>
      <c r="O45" s="344"/>
      <c r="P45" s="344"/>
      <c r="Q45" s="344"/>
      <c r="R45" s="345"/>
      <c r="S45" s="369">
        <v>500</v>
      </c>
      <c r="T45" s="370"/>
      <c r="U45" s="343" t="s">
        <v>153</v>
      </c>
      <c r="V45" s="345"/>
      <c r="W45" s="343" t="s">
        <v>147</v>
      </c>
      <c r="X45" s="344"/>
      <c r="Y45" s="344"/>
      <c r="Z45" s="344"/>
      <c r="AA45" s="345"/>
      <c r="AB45" s="371">
        <v>35</v>
      </c>
      <c r="AC45" s="372"/>
      <c r="AD45" s="373"/>
      <c r="AE45" s="362">
        <f>AB45*S45</f>
        <v>17500</v>
      </c>
      <c r="AF45" s="363"/>
      <c r="AG45" s="364"/>
      <c r="AH45" s="362">
        <f>AB45*10/100</f>
        <v>3.5</v>
      </c>
      <c r="AI45" s="363"/>
      <c r="AJ45" s="364"/>
      <c r="AK45" s="362">
        <f>AE45*10/100</f>
        <v>1750</v>
      </c>
      <c r="AL45" s="363"/>
      <c r="AM45" s="364"/>
      <c r="AN45" s="362">
        <f>AB45+AH45</f>
        <v>38.5</v>
      </c>
      <c r="AO45" s="363"/>
      <c r="AP45" s="364"/>
      <c r="AQ45" s="362">
        <f>AE45+AK45</f>
        <v>19250</v>
      </c>
      <c r="AR45" s="363"/>
      <c r="AS45" s="364"/>
      <c r="AT45" s="365">
        <v>45931</v>
      </c>
      <c r="AU45" s="366"/>
      <c r="AV45" s="367"/>
      <c r="AW45" s="359">
        <f>IF(AT45="","",AT45)</f>
        <v>45931</v>
      </c>
      <c r="AX45" s="360"/>
      <c r="AY45" s="361"/>
      <c r="AZ45" s="374">
        <f>IF($U$4="税込み",AN45,AB45)</f>
        <v>35</v>
      </c>
      <c r="BA45" s="375"/>
      <c r="BB45" s="376"/>
      <c r="BC45" s="374">
        <f>IF($U$4="税込み",AQ45,AE45)</f>
        <v>17500</v>
      </c>
      <c r="BD45" s="375"/>
      <c r="BE45" s="376"/>
      <c r="BF45" s="377" t="str">
        <f>IF(U45="式",S45&amp;U45,S45&amp;U45)</f>
        <v>500枚</v>
      </c>
      <c r="BG45" s="377"/>
      <c r="BH45" s="343" t="s">
        <v>148</v>
      </c>
      <c r="BI45" s="344"/>
      <c r="BJ45" s="344"/>
      <c r="BK45" s="344"/>
      <c r="BL45" s="344"/>
      <c r="BM45" s="344"/>
      <c r="BN45" s="344"/>
      <c r="BO45" s="344"/>
      <c r="BP45" s="344"/>
      <c r="BQ45" s="345"/>
      <c r="BR45" s="343" t="s">
        <v>149</v>
      </c>
      <c r="BS45" s="344"/>
      <c r="BT45" s="344"/>
      <c r="BU45" s="344"/>
      <c r="BV45" s="344"/>
      <c r="BW45" s="344"/>
      <c r="BX45" s="344"/>
      <c r="BY45" s="344"/>
      <c r="BZ45" s="344"/>
      <c r="CA45" s="345"/>
      <c r="CB45" s="343" t="s">
        <v>150</v>
      </c>
      <c r="CC45" s="344"/>
      <c r="CD45" s="344"/>
      <c r="CE45" s="344"/>
      <c r="CF45" s="344"/>
      <c r="CG45" s="344"/>
      <c r="CH45" s="344"/>
      <c r="CI45" s="344"/>
      <c r="CJ45" s="344"/>
      <c r="CK45" s="345"/>
    </row>
    <row r="46" spans="2:89">
      <c r="B46" s="332">
        <v>5</v>
      </c>
      <c r="C46" s="333"/>
      <c r="D46" s="339"/>
      <c r="E46" s="340"/>
      <c r="F46" s="340"/>
      <c r="G46" s="340"/>
      <c r="H46" s="340"/>
      <c r="I46" s="340"/>
      <c r="J46" s="340"/>
      <c r="K46" s="340"/>
      <c r="L46" s="340"/>
      <c r="M46" s="341"/>
      <c r="N46" s="343"/>
      <c r="O46" s="344"/>
      <c r="P46" s="344"/>
      <c r="Q46" s="344"/>
      <c r="R46" s="345"/>
      <c r="S46" s="369"/>
      <c r="T46" s="370"/>
      <c r="U46" s="343"/>
      <c r="V46" s="345"/>
      <c r="W46" s="343"/>
      <c r="X46" s="344"/>
      <c r="Y46" s="344"/>
      <c r="Z46" s="344"/>
      <c r="AA46" s="345"/>
      <c r="AB46" s="371"/>
      <c r="AC46" s="372"/>
      <c r="AD46" s="373"/>
      <c r="AE46" s="362">
        <f>AB46*S46</f>
        <v>0</v>
      </c>
      <c r="AF46" s="363"/>
      <c r="AG46" s="364"/>
      <c r="AH46" s="362">
        <f>AB46*10/100</f>
        <v>0</v>
      </c>
      <c r="AI46" s="363"/>
      <c r="AJ46" s="364"/>
      <c r="AK46" s="362">
        <f>AE46*10/100</f>
        <v>0</v>
      </c>
      <c r="AL46" s="363"/>
      <c r="AM46" s="364"/>
      <c r="AN46" s="362">
        <f>AB46+AH46</f>
        <v>0</v>
      </c>
      <c r="AO46" s="363"/>
      <c r="AP46" s="364"/>
      <c r="AQ46" s="362">
        <f>AE46+AK46</f>
        <v>0</v>
      </c>
      <c r="AR46" s="363"/>
      <c r="AS46" s="364"/>
      <c r="AT46" s="365"/>
      <c r="AU46" s="366"/>
      <c r="AV46" s="367"/>
      <c r="AW46" s="359" t="str">
        <f>IF(AT46="","",AT46)</f>
        <v/>
      </c>
      <c r="AX46" s="360"/>
      <c r="AY46" s="361"/>
      <c r="AZ46" s="374">
        <f>IF($U$4="税込み",AN46,AB46)</f>
        <v>0</v>
      </c>
      <c r="BA46" s="375"/>
      <c r="BB46" s="376"/>
      <c r="BC46" s="374">
        <f>IF($U$4="税込み",AQ46,AE46)</f>
        <v>0</v>
      </c>
      <c r="BD46" s="375"/>
      <c r="BE46" s="376"/>
      <c r="BF46" s="377" t="str">
        <f>IF(U46="式",S46&amp;U46,S46&amp;U46)</f>
        <v/>
      </c>
      <c r="BG46" s="377"/>
      <c r="BH46" s="343"/>
      <c r="BI46" s="344"/>
      <c r="BJ46" s="344"/>
      <c r="BK46" s="344"/>
      <c r="BL46" s="344"/>
      <c r="BM46" s="344"/>
      <c r="BN46" s="344"/>
      <c r="BO46" s="344"/>
      <c r="BP46" s="344"/>
      <c r="BQ46" s="345"/>
      <c r="BR46" s="343"/>
      <c r="BS46" s="344"/>
      <c r="BT46" s="344"/>
      <c r="BU46" s="344"/>
      <c r="BV46" s="344"/>
      <c r="BW46" s="344"/>
      <c r="BX46" s="344"/>
      <c r="BY46" s="344"/>
      <c r="BZ46" s="344"/>
      <c r="CA46" s="345"/>
      <c r="CB46" s="343"/>
      <c r="CC46" s="344"/>
      <c r="CD46" s="344"/>
      <c r="CE46" s="344"/>
      <c r="CF46" s="344"/>
      <c r="CG46" s="344"/>
      <c r="CH46" s="344"/>
      <c r="CI46" s="344"/>
      <c r="CJ46" s="344"/>
      <c r="CK46" s="345"/>
    </row>
    <row r="47" spans="2:8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row>
    <row r="49" spans="2:89">
      <c r="B49" s="331" t="s">
        <v>158</v>
      </c>
      <c r="C49" s="331"/>
      <c r="D49" s="331"/>
      <c r="E49" s="331"/>
      <c r="F49" s="331"/>
      <c r="G49" s="331"/>
      <c r="H49" s="331"/>
      <c r="I49" s="331"/>
      <c r="J49" s="331"/>
      <c r="K49" s="331"/>
      <c r="L49" s="331"/>
      <c r="M49" s="331"/>
      <c r="N49" s="331"/>
      <c r="O49" s="331"/>
      <c r="P49" s="331"/>
      <c r="Q49" s="331"/>
      <c r="R49" s="331"/>
      <c r="S49" s="331"/>
      <c r="T49" s="331"/>
      <c r="U49" s="331"/>
      <c r="V49" s="331"/>
      <c r="W49" s="331"/>
      <c r="X49" s="331"/>
      <c r="Y49" s="331"/>
      <c r="Z49" s="331"/>
      <c r="AA49" s="354"/>
      <c r="AB49" s="332" t="s">
        <v>113</v>
      </c>
      <c r="AC49" s="334"/>
      <c r="AD49" s="334"/>
      <c r="AE49" s="334"/>
      <c r="AF49" s="334"/>
      <c r="AG49" s="333"/>
      <c r="AH49" s="332" t="s">
        <v>114</v>
      </c>
      <c r="AI49" s="334"/>
      <c r="AJ49" s="334"/>
      <c r="AK49" s="334"/>
      <c r="AL49" s="334"/>
      <c r="AM49" s="333"/>
      <c r="AN49" s="332" t="s">
        <v>115</v>
      </c>
      <c r="AO49" s="334"/>
      <c r="AP49" s="334"/>
      <c r="AQ49" s="334"/>
      <c r="AR49" s="334"/>
      <c r="AS49" s="333"/>
      <c r="AZ49" s="335" t="s">
        <v>97</v>
      </c>
      <c r="BA49" s="335"/>
      <c r="BB49" s="335"/>
      <c r="BC49" s="335"/>
      <c r="BD49" s="335"/>
      <c r="BE49" s="335"/>
    </row>
    <row r="50" spans="2:89">
      <c r="B50" s="332" t="s">
        <v>94</v>
      </c>
      <c r="C50" s="333"/>
      <c r="D50" s="332" t="s">
        <v>159</v>
      </c>
      <c r="E50" s="334"/>
      <c r="F50" s="334"/>
      <c r="G50" s="334"/>
      <c r="H50" s="334"/>
      <c r="I50" s="334"/>
      <c r="J50" s="334"/>
      <c r="K50" s="334"/>
      <c r="L50" s="334"/>
      <c r="M50" s="333"/>
      <c r="N50" s="332" t="s">
        <v>16</v>
      </c>
      <c r="O50" s="334"/>
      <c r="P50" s="334"/>
      <c r="Q50" s="334"/>
      <c r="R50" s="333"/>
      <c r="S50" s="332" t="s">
        <v>17</v>
      </c>
      <c r="T50" s="334"/>
      <c r="U50" s="334"/>
      <c r="V50" s="334"/>
      <c r="W50" s="333"/>
      <c r="X50" s="332" t="s">
        <v>119</v>
      </c>
      <c r="Y50" s="333"/>
      <c r="Z50" s="332" t="s">
        <v>138</v>
      </c>
      <c r="AA50" s="333"/>
      <c r="AB50" s="332" t="s">
        <v>120</v>
      </c>
      <c r="AC50" s="334"/>
      <c r="AD50" s="333"/>
      <c r="AE50" s="332" t="s">
        <v>8</v>
      </c>
      <c r="AF50" s="334"/>
      <c r="AG50" s="333"/>
      <c r="AH50" s="332" t="s">
        <v>120</v>
      </c>
      <c r="AI50" s="334"/>
      <c r="AJ50" s="333"/>
      <c r="AK50" s="332" t="s">
        <v>8</v>
      </c>
      <c r="AL50" s="334"/>
      <c r="AM50" s="333"/>
      <c r="AN50" s="332" t="s">
        <v>120</v>
      </c>
      <c r="AO50" s="334"/>
      <c r="AP50" s="333"/>
      <c r="AQ50" s="332" t="s">
        <v>8</v>
      </c>
      <c r="AR50" s="334"/>
      <c r="AS50" s="333"/>
      <c r="AT50" s="332" t="s">
        <v>160</v>
      </c>
      <c r="AU50" s="334"/>
      <c r="AV50" s="333"/>
      <c r="AW50" s="332" t="s">
        <v>5</v>
      </c>
      <c r="AX50" s="334"/>
      <c r="AY50" s="333"/>
      <c r="AZ50" s="335" t="s">
        <v>120</v>
      </c>
      <c r="BA50" s="335"/>
      <c r="BB50" s="335"/>
      <c r="BC50" s="335" t="s">
        <v>8</v>
      </c>
      <c r="BD50" s="335"/>
      <c r="BE50" s="335"/>
      <c r="BF50" s="335" t="s">
        <v>138</v>
      </c>
      <c r="BG50" s="335"/>
      <c r="BH50" s="355" t="s">
        <v>42</v>
      </c>
      <c r="BI50" s="356"/>
      <c r="BJ50" s="356"/>
      <c r="BK50" s="356"/>
      <c r="BL50" s="356"/>
      <c r="BM50" s="356"/>
      <c r="BN50" s="356"/>
      <c r="BO50" s="356"/>
      <c r="BP50" s="356"/>
      <c r="BQ50" s="356"/>
      <c r="BR50" s="356"/>
      <c r="BS50" s="356"/>
      <c r="BT50" s="356"/>
      <c r="BU50" s="356"/>
      <c r="BV50" s="356"/>
      <c r="BW50" s="356"/>
      <c r="BX50" s="356"/>
      <c r="BY50" s="356"/>
      <c r="BZ50" s="356"/>
      <c r="CA50" s="356"/>
      <c r="CB50" s="356"/>
      <c r="CC50" s="356"/>
      <c r="CD50" s="356"/>
      <c r="CE50" s="356"/>
      <c r="CF50" s="356"/>
      <c r="CG50" s="356"/>
      <c r="CH50" s="356"/>
      <c r="CI50" s="356"/>
      <c r="CJ50" s="356"/>
      <c r="CK50" s="357"/>
    </row>
    <row r="51" spans="2:89" ht="16.5" customHeight="1">
      <c r="B51" s="332">
        <v>1</v>
      </c>
      <c r="C51" s="333"/>
      <c r="D51" s="339" t="s">
        <v>161</v>
      </c>
      <c r="E51" s="340"/>
      <c r="F51" s="340"/>
      <c r="G51" s="340"/>
      <c r="H51" s="340"/>
      <c r="I51" s="340"/>
      <c r="J51" s="340"/>
      <c r="K51" s="340"/>
      <c r="L51" s="340"/>
      <c r="M51" s="341"/>
      <c r="N51" s="343" t="s">
        <v>162</v>
      </c>
      <c r="O51" s="344"/>
      <c r="P51" s="344"/>
      <c r="Q51" s="344"/>
      <c r="R51" s="345"/>
      <c r="S51" s="343" t="s">
        <v>163</v>
      </c>
      <c r="T51" s="344"/>
      <c r="U51" s="344"/>
      <c r="V51" s="344"/>
      <c r="W51" s="345"/>
      <c r="X51" s="343">
        <v>2</v>
      </c>
      <c r="Y51" s="345"/>
      <c r="Z51" s="343" t="s">
        <v>164</v>
      </c>
      <c r="AA51" s="345"/>
      <c r="AB51" s="346">
        <v>15000</v>
      </c>
      <c r="AC51" s="347"/>
      <c r="AD51" s="358"/>
      <c r="AE51" s="362">
        <f>AB51*X51</f>
        <v>30000</v>
      </c>
      <c r="AF51" s="363"/>
      <c r="AG51" s="364"/>
      <c r="AH51" s="362">
        <f>AB51*10/100</f>
        <v>1500</v>
      </c>
      <c r="AI51" s="363"/>
      <c r="AJ51" s="364"/>
      <c r="AK51" s="362">
        <f>AE51*10/100</f>
        <v>3000</v>
      </c>
      <c r="AL51" s="363"/>
      <c r="AM51" s="364"/>
      <c r="AN51" s="362">
        <f>AB51+AH51</f>
        <v>16500</v>
      </c>
      <c r="AO51" s="363"/>
      <c r="AP51" s="364"/>
      <c r="AQ51" s="362">
        <f>AE51+AK51</f>
        <v>33000</v>
      </c>
      <c r="AR51" s="363"/>
      <c r="AS51" s="364"/>
      <c r="AT51" s="365">
        <v>45962</v>
      </c>
      <c r="AU51" s="366"/>
      <c r="AV51" s="367"/>
      <c r="AW51" s="359">
        <f>IF(AT51="","",AT51)</f>
        <v>45962</v>
      </c>
      <c r="AX51" s="360"/>
      <c r="AY51" s="361"/>
      <c r="AZ51" s="342">
        <f>IF($U$4="税込み",AN51,AB51)</f>
        <v>15000</v>
      </c>
      <c r="BA51" s="342"/>
      <c r="BB51" s="342"/>
      <c r="BC51" s="342">
        <f>IF($U$4="税込み",AQ51,AE51)</f>
        <v>30000</v>
      </c>
      <c r="BD51" s="342"/>
      <c r="BE51" s="342"/>
      <c r="BF51" s="377" t="str">
        <f>IF(Z51="式",X51&amp;Z51,X51&amp;Z51)</f>
        <v>2冊</v>
      </c>
      <c r="BG51" s="377"/>
      <c r="BH51" s="339" t="s">
        <v>165</v>
      </c>
      <c r="BI51" s="340"/>
      <c r="BJ51" s="340"/>
      <c r="BK51" s="340"/>
      <c r="BL51" s="340"/>
      <c r="BM51" s="340"/>
      <c r="BN51" s="340"/>
      <c r="BO51" s="340"/>
      <c r="BP51" s="340"/>
      <c r="BQ51" s="340"/>
      <c r="BR51" s="340"/>
      <c r="BS51" s="340"/>
      <c r="BT51" s="340"/>
      <c r="BU51" s="340"/>
      <c r="BV51" s="340"/>
      <c r="BW51" s="340"/>
      <c r="BX51" s="340"/>
      <c r="BY51" s="340"/>
      <c r="BZ51" s="340"/>
      <c r="CA51" s="340"/>
      <c r="CB51" s="340"/>
      <c r="CC51" s="340"/>
      <c r="CD51" s="340"/>
      <c r="CE51" s="340"/>
      <c r="CF51" s="340"/>
      <c r="CG51" s="340"/>
      <c r="CH51" s="340"/>
      <c r="CI51" s="340"/>
      <c r="CJ51" s="340"/>
      <c r="CK51" s="341"/>
    </row>
    <row r="52" spans="2:89" ht="16.5" customHeight="1">
      <c r="B52" s="332">
        <v>2</v>
      </c>
      <c r="C52" s="333"/>
      <c r="D52" s="339" t="s">
        <v>166</v>
      </c>
      <c r="E52" s="340"/>
      <c r="F52" s="340"/>
      <c r="G52" s="340"/>
      <c r="H52" s="340"/>
      <c r="I52" s="340"/>
      <c r="J52" s="340"/>
      <c r="K52" s="340"/>
      <c r="L52" s="340"/>
      <c r="M52" s="341"/>
      <c r="N52" s="343" t="s">
        <v>167</v>
      </c>
      <c r="O52" s="344"/>
      <c r="P52" s="344"/>
      <c r="Q52" s="344"/>
      <c r="R52" s="345"/>
      <c r="S52" s="343" t="s">
        <v>163</v>
      </c>
      <c r="T52" s="344"/>
      <c r="U52" s="344"/>
      <c r="V52" s="344"/>
      <c r="W52" s="345"/>
      <c r="X52" s="343">
        <v>1</v>
      </c>
      <c r="Y52" s="345"/>
      <c r="Z52" s="343" t="s">
        <v>168</v>
      </c>
      <c r="AA52" s="345"/>
      <c r="AB52" s="346">
        <v>35000</v>
      </c>
      <c r="AC52" s="347"/>
      <c r="AD52" s="358"/>
      <c r="AE52" s="362">
        <f>AB52*X52</f>
        <v>35000</v>
      </c>
      <c r="AF52" s="363"/>
      <c r="AG52" s="364"/>
      <c r="AH52" s="362">
        <f>AB52*10/100</f>
        <v>3500</v>
      </c>
      <c r="AI52" s="363"/>
      <c r="AJ52" s="364"/>
      <c r="AK52" s="362">
        <f>AE52*10/100</f>
        <v>3500</v>
      </c>
      <c r="AL52" s="363"/>
      <c r="AM52" s="364"/>
      <c r="AN52" s="362">
        <f>AB52+AH52</f>
        <v>38500</v>
      </c>
      <c r="AO52" s="363"/>
      <c r="AP52" s="364"/>
      <c r="AQ52" s="362">
        <f>AE52+AK52</f>
        <v>38500</v>
      </c>
      <c r="AR52" s="363"/>
      <c r="AS52" s="364"/>
      <c r="AT52" s="365">
        <v>45962</v>
      </c>
      <c r="AU52" s="366"/>
      <c r="AV52" s="367"/>
      <c r="AW52" s="359">
        <f>IF(AT52="","",AT52)</f>
        <v>45962</v>
      </c>
      <c r="AX52" s="360"/>
      <c r="AY52" s="361"/>
      <c r="AZ52" s="342">
        <f>IF($U$4="税込み",AN52,AB52)</f>
        <v>35000</v>
      </c>
      <c r="BA52" s="342"/>
      <c r="BB52" s="342"/>
      <c r="BC52" s="342">
        <f>IF($U$4="税込み",AQ52,AE52)</f>
        <v>35000</v>
      </c>
      <c r="BD52" s="342"/>
      <c r="BE52" s="342"/>
      <c r="BF52" s="377" t="str">
        <f>IF(Z52="式",X52&amp;Z52,X52&amp;Z52)</f>
        <v>1部</v>
      </c>
      <c r="BG52" s="377"/>
      <c r="BH52" s="339" t="s">
        <v>169</v>
      </c>
      <c r="BI52" s="378"/>
      <c r="BJ52" s="378"/>
      <c r="BK52" s="378"/>
      <c r="BL52" s="378"/>
      <c r="BM52" s="378"/>
      <c r="BN52" s="378"/>
      <c r="BO52" s="378"/>
      <c r="BP52" s="378"/>
      <c r="BQ52" s="378"/>
      <c r="BR52" s="378"/>
      <c r="BS52" s="378"/>
      <c r="BT52" s="378"/>
      <c r="BU52" s="378"/>
      <c r="BV52" s="378"/>
      <c r="BW52" s="378"/>
      <c r="BX52" s="378"/>
      <c r="BY52" s="378"/>
      <c r="BZ52" s="378"/>
      <c r="CA52" s="378"/>
      <c r="CB52" s="378"/>
      <c r="CC52" s="378"/>
      <c r="CD52" s="378"/>
      <c r="CE52" s="378"/>
      <c r="CF52" s="378"/>
      <c r="CG52" s="378"/>
      <c r="CH52" s="378"/>
      <c r="CI52" s="378"/>
      <c r="CJ52" s="378"/>
      <c r="CK52" s="379"/>
    </row>
    <row r="53" spans="2:89" ht="16.5" customHeight="1">
      <c r="B53" s="332">
        <v>3</v>
      </c>
      <c r="C53" s="333"/>
      <c r="D53" s="339"/>
      <c r="E53" s="340"/>
      <c r="F53" s="340"/>
      <c r="G53" s="340"/>
      <c r="H53" s="340"/>
      <c r="I53" s="340"/>
      <c r="J53" s="340"/>
      <c r="K53" s="340"/>
      <c r="L53" s="340"/>
      <c r="M53" s="341"/>
      <c r="N53" s="343"/>
      <c r="O53" s="344"/>
      <c r="P53" s="344"/>
      <c r="Q53" s="344"/>
      <c r="R53" s="345"/>
      <c r="S53" s="343"/>
      <c r="T53" s="344"/>
      <c r="U53" s="344"/>
      <c r="V53" s="344"/>
      <c r="W53" s="345"/>
      <c r="X53" s="343"/>
      <c r="Y53" s="345"/>
      <c r="Z53" s="343"/>
      <c r="AA53" s="345"/>
      <c r="AB53" s="346"/>
      <c r="AC53" s="347"/>
      <c r="AD53" s="358"/>
      <c r="AE53" s="362">
        <f>AB53*X53</f>
        <v>0</v>
      </c>
      <c r="AF53" s="363"/>
      <c r="AG53" s="364"/>
      <c r="AH53" s="362">
        <f>AB53*10/100</f>
        <v>0</v>
      </c>
      <c r="AI53" s="363"/>
      <c r="AJ53" s="364"/>
      <c r="AK53" s="362">
        <f>AE53*10/100</f>
        <v>0</v>
      </c>
      <c r="AL53" s="363"/>
      <c r="AM53" s="364"/>
      <c r="AN53" s="362">
        <f>AB53+AH53</f>
        <v>0</v>
      </c>
      <c r="AO53" s="363"/>
      <c r="AP53" s="364"/>
      <c r="AQ53" s="362">
        <f>AE53+AK53</f>
        <v>0</v>
      </c>
      <c r="AR53" s="363"/>
      <c r="AS53" s="364"/>
      <c r="AT53" s="365"/>
      <c r="AU53" s="366"/>
      <c r="AV53" s="367"/>
      <c r="AW53" s="359" t="str">
        <f>IF(AT53="","",AT53)</f>
        <v/>
      </c>
      <c r="AX53" s="360"/>
      <c r="AY53" s="361"/>
      <c r="AZ53" s="342">
        <f>IF($U$4="税込み",AN53,AB53)</f>
        <v>0</v>
      </c>
      <c r="BA53" s="342"/>
      <c r="BB53" s="342"/>
      <c r="BC53" s="342">
        <f>IF($U$4="税込み",AQ53,AE53)</f>
        <v>0</v>
      </c>
      <c r="BD53" s="342"/>
      <c r="BE53" s="342"/>
      <c r="BF53" s="377" t="str">
        <f>IF(Z53="式",X53&amp;Z53,X53&amp;Z53)</f>
        <v/>
      </c>
      <c r="BG53" s="377"/>
      <c r="BH53" s="339"/>
      <c r="BI53" s="340"/>
      <c r="BJ53" s="340"/>
      <c r="BK53" s="340"/>
      <c r="BL53" s="340"/>
      <c r="BM53" s="340"/>
      <c r="BN53" s="340"/>
      <c r="BO53" s="340"/>
      <c r="BP53" s="340"/>
      <c r="BQ53" s="340"/>
      <c r="BR53" s="340"/>
      <c r="BS53" s="340"/>
      <c r="BT53" s="340"/>
      <c r="BU53" s="340"/>
      <c r="BV53" s="340"/>
      <c r="BW53" s="340"/>
      <c r="BX53" s="340"/>
      <c r="BY53" s="340"/>
      <c r="BZ53" s="340"/>
      <c r="CA53" s="340"/>
      <c r="CB53" s="340"/>
      <c r="CC53" s="340"/>
      <c r="CD53" s="340"/>
      <c r="CE53" s="340"/>
      <c r="CF53" s="340"/>
      <c r="CG53" s="340"/>
      <c r="CH53" s="340"/>
      <c r="CI53" s="340"/>
      <c r="CJ53" s="340"/>
      <c r="CK53" s="341"/>
    </row>
    <row r="54" spans="2:89" ht="16.5" customHeight="1">
      <c r="B54" s="332">
        <v>4</v>
      </c>
      <c r="C54" s="333"/>
      <c r="D54" s="339"/>
      <c r="E54" s="340"/>
      <c r="F54" s="340"/>
      <c r="G54" s="340"/>
      <c r="H54" s="340"/>
      <c r="I54" s="340"/>
      <c r="J54" s="340"/>
      <c r="K54" s="340"/>
      <c r="L54" s="340"/>
      <c r="M54" s="341"/>
      <c r="N54" s="343"/>
      <c r="O54" s="344"/>
      <c r="P54" s="344"/>
      <c r="Q54" s="344"/>
      <c r="R54" s="345"/>
      <c r="S54" s="343"/>
      <c r="T54" s="344"/>
      <c r="U54" s="344"/>
      <c r="V54" s="344"/>
      <c r="W54" s="345"/>
      <c r="X54" s="343"/>
      <c r="Y54" s="345"/>
      <c r="Z54" s="343"/>
      <c r="AA54" s="345"/>
      <c r="AB54" s="346"/>
      <c r="AC54" s="347"/>
      <c r="AD54" s="358"/>
      <c r="AE54" s="362">
        <f>AB54*X54</f>
        <v>0</v>
      </c>
      <c r="AF54" s="363"/>
      <c r="AG54" s="364"/>
      <c r="AH54" s="362">
        <f>AB54*10/100</f>
        <v>0</v>
      </c>
      <c r="AI54" s="363"/>
      <c r="AJ54" s="364"/>
      <c r="AK54" s="362">
        <f>AE54*10/100</f>
        <v>0</v>
      </c>
      <c r="AL54" s="363"/>
      <c r="AM54" s="364"/>
      <c r="AN54" s="362">
        <f>AB54+AH54</f>
        <v>0</v>
      </c>
      <c r="AO54" s="363"/>
      <c r="AP54" s="364"/>
      <c r="AQ54" s="362">
        <f>AE54+AK54</f>
        <v>0</v>
      </c>
      <c r="AR54" s="363"/>
      <c r="AS54" s="364"/>
      <c r="AT54" s="365"/>
      <c r="AU54" s="366"/>
      <c r="AV54" s="367"/>
      <c r="AW54" s="359" t="str">
        <f>IF(AT54="","",AT54)</f>
        <v/>
      </c>
      <c r="AX54" s="360"/>
      <c r="AY54" s="361"/>
      <c r="AZ54" s="342">
        <f>IF($U$4="税込み",AN54,AB54)</f>
        <v>0</v>
      </c>
      <c r="BA54" s="342"/>
      <c r="BB54" s="342"/>
      <c r="BC54" s="342">
        <f>IF($U$4="税込み",AQ54,AE54)</f>
        <v>0</v>
      </c>
      <c r="BD54" s="342"/>
      <c r="BE54" s="342"/>
      <c r="BF54" s="377" t="str">
        <f>IF(Z54="式",X54&amp;Z54,X54&amp;Z54)</f>
        <v/>
      </c>
      <c r="BG54" s="377"/>
      <c r="BH54" s="339"/>
      <c r="BI54" s="340"/>
      <c r="BJ54" s="340"/>
      <c r="BK54" s="340"/>
      <c r="BL54" s="340"/>
      <c r="BM54" s="340"/>
      <c r="BN54" s="340"/>
      <c r="BO54" s="340"/>
      <c r="BP54" s="340"/>
      <c r="BQ54" s="340"/>
      <c r="BR54" s="340"/>
      <c r="BS54" s="340"/>
      <c r="BT54" s="340"/>
      <c r="BU54" s="340"/>
      <c r="BV54" s="340"/>
      <c r="BW54" s="340"/>
      <c r="BX54" s="340"/>
      <c r="BY54" s="340"/>
      <c r="BZ54" s="340"/>
      <c r="CA54" s="340"/>
      <c r="CB54" s="340"/>
      <c r="CC54" s="340"/>
      <c r="CD54" s="340"/>
      <c r="CE54" s="340"/>
      <c r="CF54" s="340"/>
      <c r="CG54" s="340"/>
      <c r="CH54" s="340"/>
      <c r="CI54" s="340"/>
      <c r="CJ54" s="340"/>
      <c r="CK54" s="341"/>
    </row>
    <row r="55" spans="2:89" ht="16.5" customHeight="1">
      <c r="B55" s="332">
        <v>5</v>
      </c>
      <c r="C55" s="333"/>
      <c r="D55" s="339"/>
      <c r="E55" s="340"/>
      <c r="F55" s="340"/>
      <c r="G55" s="340"/>
      <c r="H55" s="340"/>
      <c r="I55" s="340"/>
      <c r="J55" s="340"/>
      <c r="K55" s="340"/>
      <c r="L55" s="340"/>
      <c r="M55" s="341"/>
      <c r="N55" s="343"/>
      <c r="O55" s="344"/>
      <c r="P55" s="344"/>
      <c r="Q55" s="344"/>
      <c r="R55" s="345"/>
      <c r="S55" s="343"/>
      <c r="T55" s="344"/>
      <c r="U55" s="344"/>
      <c r="V55" s="344"/>
      <c r="W55" s="345"/>
      <c r="X55" s="343"/>
      <c r="Y55" s="345"/>
      <c r="Z55" s="343"/>
      <c r="AA55" s="345"/>
      <c r="AB55" s="346"/>
      <c r="AC55" s="347"/>
      <c r="AD55" s="358"/>
      <c r="AE55" s="362">
        <f>AB55*X55</f>
        <v>0</v>
      </c>
      <c r="AF55" s="363"/>
      <c r="AG55" s="364"/>
      <c r="AH55" s="362">
        <f>AB55*10/100</f>
        <v>0</v>
      </c>
      <c r="AI55" s="363"/>
      <c r="AJ55" s="364"/>
      <c r="AK55" s="362">
        <f>AE55*10/100</f>
        <v>0</v>
      </c>
      <c r="AL55" s="363"/>
      <c r="AM55" s="364"/>
      <c r="AN55" s="362">
        <f>AB55+AH55</f>
        <v>0</v>
      </c>
      <c r="AO55" s="363"/>
      <c r="AP55" s="364"/>
      <c r="AQ55" s="362">
        <f>AE55+AK55</f>
        <v>0</v>
      </c>
      <c r="AR55" s="363"/>
      <c r="AS55" s="364"/>
      <c r="AT55" s="365"/>
      <c r="AU55" s="366"/>
      <c r="AV55" s="367"/>
      <c r="AW55" s="359" t="str">
        <f>IF(AT55="","",AT55)</f>
        <v/>
      </c>
      <c r="AX55" s="360"/>
      <c r="AY55" s="361"/>
      <c r="AZ55" s="342">
        <f>IF($U$4="税込み",AN55,AB55)</f>
        <v>0</v>
      </c>
      <c r="BA55" s="342"/>
      <c r="BB55" s="342"/>
      <c r="BC55" s="342">
        <f>IF($U$4="税込み",AQ55,AE55)</f>
        <v>0</v>
      </c>
      <c r="BD55" s="342"/>
      <c r="BE55" s="342"/>
      <c r="BF55" s="377" t="str">
        <f>IF(Z55="式",X55&amp;Z55,X55&amp;Z55)</f>
        <v/>
      </c>
      <c r="BG55" s="377"/>
      <c r="BH55" s="339"/>
      <c r="BI55" s="340"/>
      <c r="BJ55" s="340"/>
      <c r="BK55" s="340"/>
      <c r="BL55" s="340"/>
      <c r="BM55" s="340"/>
      <c r="BN55" s="340"/>
      <c r="BO55" s="340"/>
      <c r="BP55" s="340"/>
      <c r="BQ55" s="340"/>
      <c r="BR55" s="340"/>
      <c r="BS55" s="340"/>
      <c r="BT55" s="340"/>
      <c r="BU55" s="340"/>
      <c r="BV55" s="340"/>
      <c r="BW55" s="340"/>
      <c r="BX55" s="340"/>
      <c r="BY55" s="340"/>
      <c r="BZ55" s="340"/>
      <c r="CA55" s="340"/>
      <c r="CB55" s="340"/>
      <c r="CC55" s="340"/>
      <c r="CD55" s="340"/>
      <c r="CE55" s="340"/>
      <c r="CF55" s="340"/>
      <c r="CG55" s="340"/>
      <c r="CH55" s="340"/>
      <c r="CI55" s="340"/>
      <c r="CJ55" s="340"/>
      <c r="CK55" s="341"/>
    </row>
    <row r="56" spans="2:8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row>
    <row r="57" spans="2:89">
      <c r="B57" s="83"/>
      <c r="C57" s="85"/>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c r="AG57" s="85"/>
      <c r="AH57" s="85"/>
      <c r="AI57" s="85"/>
      <c r="AJ57" s="85"/>
      <c r="AK57" s="85"/>
      <c r="AL57" s="85"/>
      <c r="AM57" s="85"/>
      <c r="AN57" s="85"/>
      <c r="AO57" s="85"/>
      <c r="AP57" s="85"/>
      <c r="AQ57" s="85"/>
      <c r="AR57" s="85"/>
      <c r="AS57" s="85"/>
      <c r="AT57" s="85"/>
      <c r="AU57" s="85"/>
      <c r="AV57" s="85"/>
      <c r="AW57" s="85"/>
      <c r="AX57" s="85"/>
      <c r="AY57" s="85"/>
      <c r="AZ57" s="85"/>
      <c r="BA57" s="85"/>
      <c r="BB57" s="85"/>
      <c r="BC57" s="86"/>
      <c r="BD57" s="86"/>
      <c r="BE57" s="86"/>
      <c r="BF57" s="86"/>
      <c r="BG57" s="86"/>
    </row>
    <row r="58" spans="2:89">
      <c r="B58" s="380" t="s">
        <v>170</v>
      </c>
      <c r="C58" s="380"/>
      <c r="D58" s="380"/>
      <c r="E58" s="380"/>
      <c r="F58" s="380"/>
      <c r="G58" s="380"/>
      <c r="H58" s="380"/>
      <c r="I58" s="380"/>
      <c r="J58" s="380"/>
      <c r="K58" s="380"/>
      <c r="L58" s="380"/>
      <c r="M58" s="85"/>
      <c r="N58" s="85"/>
      <c r="O58" s="85"/>
      <c r="P58" s="85"/>
      <c r="Q58" s="85"/>
      <c r="R58" s="85"/>
      <c r="S58" s="85"/>
      <c r="T58" s="85"/>
      <c r="U58" s="85"/>
      <c r="V58" s="85"/>
      <c r="W58" s="85"/>
      <c r="X58" s="85"/>
      <c r="Y58" s="85"/>
      <c r="Z58" s="85"/>
      <c r="AA58" s="85"/>
      <c r="AB58" s="85"/>
      <c r="AC58" s="85"/>
      <c r="AD58" s="85"/>
      <c r="AE58" s="85"/>
      <c r="AF58" s="85"/>
      <c r="AG58" s="85"/>
      <c r="AH58" s="85"/>
      <c r="AI58" s="85"/>
      <c r="AJ58" s="85"/>
      <c r="AK58" s="85"/>
      <c r="AL58" s="85"/>
      <c r="AM58" s="85"/>
      <c r="AN58" s="85"/>
      <c r="AO58" s="85"/>
      <c r="AP58" s="85"/>
      <c r="AQ58" s="85"/>
      <c r="AR58" s="85"/>
      <c r="AS58" s="86"/>
      <c r="AT58" s="85"/>
      <c r="AU58" s="85"/>
      <c r="AV58" s="85"/>
      <c r="AW58" s="85"/>
      <c r="AX58" s="85"/>
      <c r="AY58" s="85"/>
      <c r="AZ58" s="85"/>
      <c r="BA58" s="85"/>
      <c r="BB58" s="85"/>
      <c r="BC58" s="86"/>
      <c r="BD58" s="86"/>
      <c r="BE58" s="86"/>
      <c r="BF58" s="86"/>
      <c r="BG58" s="86"/>
    </row>
    <row r="59" spans="2:89">
      <c r="B59" s="335" t="s">
        <v>171</v>
      </c>
      <c r="C59" s="335"/>
      <c r="D59" s="335"/>
      <c r="E59" s="335"/>
      <c r="F59" s="335"/>
      <c r="G59" s="335"/>
      <c r="H59" s="335"/>
      <c r="I59" s="335"/>
      <c r="J59" s="335"/>
      <c r="K59" s="335"/>
      <c r="L59" s="335"/>
      <c r="M59" s="335" t="s">
        <v>19</v>
      </c>
      <c r="N59" s="335"/>
      <c r="O59" s="335"/>
      <c r="P59" s="335"/>
      <c r="Q59" s="335"/>
      <c r="R59" s="335"/>
      <c r="S59" s="335"/>
      <c r="T59" s="335"/>
      <c r="U59" s="335"/>
      <c r="V59" s="335" t="s">
        <v>172</v>
      </c>
      <c r="W59" s="335"/>
      <c r="X59" s="335"/>
      <c r="Y59" s="335"/>
      <c r="Z59" s="335"/>
      <c r="AA59" s="335"/>
      <c r="AB59" s="335" t="s">
        <v>55</v>
      </c>
      <c r="AC59" s="335"/>
      <c r="AD59" s="335"/>
      <c r="AE59" s="335"/>
      <c r="AF59" s="335" t="s">
        <v>102</v>
      </c>
      <c r="AG59" s="335"/>
      <c r="AH59" s="335"/>
      <c r="AI59" s="335"/>
      <c r="AJ59" s="335" t="s">
        <v>11</v>
      </c>
      <c r="AK59" s="335"/>
      <c r="AL59" s="335"/>
      <c r="AM59" s="335"/>
      <c r="AN59" s="335" t="s">
        <v>173</v>
      </c>
      <c r="AO59" s="335"/>
      <c r="AP59" s="335"/>
      <c r="AQ59" s="335"/>
      <c r="AS59" s="330" t="s">
        <v>174</v>
      </c>
      <c r="AT59" s="381"/>
      <c r="AU59" s="381"/>
      <c r="AV59" s="381"/>
      <c r="AW59" s="381"/>
      <c r="AX59" s="381"/>
      <c r="AY59" s="381"/>
      <c r="AZ59" s="381"/>
      <c r="BA59" s="381"/>
      <c r="BB59" s="381"/>
      <c r="BC59" s="381"/>
      <c r="BD59" s="381"/>
      <c r="BE59" s="381"/>
      <c r="BF59" s="381"/>
      <c r="BG59" s="86"/>
    </row>
    <row r="60" spans="2:89">
      <c r="B60" s="343" t="s">
        <v>175</v>
      </c>
      <c r="C60" s="344"/>
      <c r="D60" s="344"/>
      <c r="E60" s="344"/>
      <c r="F60" s="344"/>
      <c r="G60" s="344"/>
      <c r="H60" s="344"/>
      <c r="I60" s="344"/>
      <c r="J60" s="344"/>
      <c r="K60" s="344"/>
      <c r="L60" s="345"/>
      <c r="M60" s="338" t="s">
        <v>176</v>
      </c>
      <c r="N60" s="338"/>
      <c r="O60" s="338"/>
      <c r="P60" s="338"/>
      <c r="Q60" s="338"/>
      <c r="R60" s="338"/>
      <c r="S60" s="338"/>
      <c r="T60" s="338"/>
      <c r="U60" s="338"/>
      <c r="V60" s="382">
        <v>45870</v>
      </c>
      <c r="W60" s="383"/>
      <c r="X60" s="383"/>
      <c r="Y60" s="383"/>
      <c r="Z60" s="383"/>
      <c r="AA60" s="384"/>
      <c r="AB60" s="385">
        <v>1200</v>
      </c>
      <c r="AC60" s="385"/>
      <c r="AD60" s="385"/>
      <c r="AE60" s="385"/>
      <c r="AF60" s="386">
        <f>AB60-AJ60</f>
        <v>1200</v>
      </c>
      <c r="AG60" s="377"/>
      <c r="AH60" s="377"/>
      <c r="AI60" s="377"/>
      <c r="AJ60" s="387">
        <v>0</v>
      </c>
      <c r="AK60" s="387"/>
      <c r="AL60" s="387"/>
      <c r="AM60" s="387"/>
      <c r="AN60" s="385">
        <v>3</v>
      </c>
      <c r="AO60" s="385"/>
      <c r="AP60" s="385"/>
      <c r="AQ60" s="385"/>
      <c r="AS60" s="381"/>
      <c r="AT60" s="381"/>
      <c r="AU60" s="381"/>
      <c r="AV60" s="381"/>
      <c r="AW60" s="381"/>
      <c r="AX60" s="381"/>
      <c r="AY60" s="381"/>
      <c r="AZ60" s="381"/>
      <c r="BA60" s="381"/>
      <c r="BB60" s="381"/>
      <c r="BC60" s="381"/>
      <c r="BD60" s="381"/>
      <c r="BE60" s="381"/>
      <c r="BF60" s="381"/>
      <c r="BG60" s="86"/>
    </row>
    <row r="61" spans="2:89">
      <c r="B61" s="343" t="s">
        <v>175</v>
      </c>
      <c r="C61" s="344"/>
      <c r="D61" s="344"/>
      <c r="E61" s="344"/>
      <c r="F61" s="344"/>
      <c r="G61" s="344"/>
      <c r="H61" s="344"/>
      <c r="I61" s="344"/>
      <c r="J61" s="344"/>
      <c r="K61" s="344"/>
      <c r="L61" s="345"/>
      <c r="M61" s="338" t="s">
        <v>177</v>
      </c>
      <c r="N61" s="338"/>
      <c r="O61" s="338"/>
      <c r="P61" s="338"/>
      <c r="Q61" s="338"/>
      <c r="R61" s="338"/>
      <c r="S61" s="338"/>
      <c r="T61" s="338"/>
      <c r="U61" s="338"/>
      <c r="V61" s="382">
        <v>45871</v>
      </c>
      <c r="W61" s="383"/>
      <c r="X61" s="383"/>
      <c r="Y61" s="383"/>
      <c r="Z61" s="383"/>
      <c r="AA61" s="384"/>
      <c r="AB61" s="385">
        <v>1000</v>
      </c>
      <c r="AC61" s="385"/>
      <c r="AD61" s="385"/>
      <c r="AE61" s="385"/>
      <c r="AF61" s="386">
        <f t="shared" ref="AF61:AF89" si="9">AB61-AJ61</f>
        <v>1000</v>
      </c>
      <c r="AG61" s="377"/>
      <c r="AH61" s="377"/>
      <c r="AI61" s="377"/>
      <c r="AJ61" s="387">
        <v>0</v>
      </c>
      <c r="AK61" s="387"/>
      <c r="AL61" s="387"/>
      <c r="AM61" s="387"/>
      <c r="AN61" s="385">
        <v>3</v>
      </c>
      <c r="AO61" s="385"/>
      <c r="AP61" s="385"/>
      <c r="AQ61" s="385"/>
      <c r="AS61" s="381"/>
      <c r="AT61" s="381"/>
      <c r="AU61" s="381"/>
      <c r="AV61" s="381"/>
      <c r="AW61" s="381"/>
      <c r="AX61" s="381"/>
      <c r="AY61" s="381"/>
      <c r="AZ61" s="381"/>
      <c r="BA61" s="381"/>
      <c r="BB61" s="381"/>
      <c r="BC61" s="381"/>
      <c r="BD61" s="381"/>
      <c r="BE61" s="381"/>
      <c r="BF61" s="381"/>
      <c r="BG61" s="86"/>
    </row>
    <row r="62" spans="2:89">
      <c r="B62" s="343" t="s">
        <v>175</v>
      </c>
      <c r="C62" s="344"/>
      <c r="D62" s="344"/>
      <c r="E62" s="344"/>
      <c r="F62" s="344"/>
      <c r="G62" s="344"/>
      <c r="H62" s="344"/>
      <c r="I62" s="344"/>
      <c r="J62" s="344"/>
      <c r="K62" s="344"/>
      <c r="L62" s="345"/>
      <c r="M62" s="338" t="s">
        <v>178</v>
      </c>
      <c r="N62" s="338"/>
      <c r="O62" s="338"/>
      <c r="P62" s="338"/>
      <c r="Q62" s="338"/>
      <c r="R62" s="338"/>
      <c r="S62" s="338"/>
      <c r="T62" s="338"/>
      <c r="U62" s="338"/>
      <c r="V62" s="382">
        <v>45872</v>
      </c>
      <c r="W62" s="383"/>
      <c r="X62" s="383"/>
      <c r="Y62" s="383"/>
      <c r="Z62" s="383"/>
      <c r="AA62" s="384"/>
      <c r="AB62" s="385">
        <v>1100</v>
      </c>
      <c r="AC62" s="385"/>
      <c r="AD62" s="385"/>
      <c r="AE62" s="385"/>
      <c r="AF62" s="386">
        <f t="shared" si="9"/>
        <v>1100</v>
      </c>
      <c r="AG62" s="377"/>
      <c r="AH62" s="377"/>
      <c r="AI62" s="377"/>
      <c r="AJ62" s="387">
        <v>0</v>
      </c>
      <c r="AK62" s="387"/>
      <c r="AL62" s="387"/>
      <c r="AM62" s="387"/>
      <c r="AN62" s="385">
        <v>3</v>
      </c>
      <c r="AO62" s="385"/>
      <c r="AP62" s="385"/>
      <c r="AQ62" s="385"/>
      <c r="AS62" s="381"/>
      <c r="AT62" s="381"/>
      <c r="AU62" s="381"/>
      <c r="AV62" s="381"/>
      <c r="AW62" s="381"/>
      <c r="AX62" s="381"/>
      <c r="AY62" s="381"/>
      <c r="AZ62" s="381"/>
      <c r="BA62" s="381"/>
      <c r="BB62" s="381"/>
      <c r="BC62" s="381"/>
      <c r="BD62" s="381"/>
      <c r="BE62" s="381"/>
      <c r="BF62" s="381"/>
      <c r="BG62" s="86"/>
    </row>
    <row r="63" spans="2:89">
      <c r="B63" s="343" t="s">
        <v>175</v>
      </c>
      <c r="C63" s="344"/>
      <c r="D63" s="344"/>
      <c r="E63" s="344"/>
      <c r="F63" s="344"/>
      <c r="G63" s="344"/>
      <c r="H63" s="344"/>
      <c r="I63" s="344"/>
      <c r="J63" s="344"/>
      <c r="K63" s="344"/>
      <c r="L63" s="345"/>
      <c r="M63" s="338" t="s">
        <v>179</v>
      </c>
      <c r="N63" s="338"/>
      <c r="O63" s="338"/>
      <c r="P63" s="338"/>
      <c r="Q63" s="338"/>
      <c r="R63" s="338"/>
      <c r="S63" s="338"/>
      <c r="T63" s="338"/>
      <c r="U63" s="338"/>
      <c r="V63" s="382">
        <v>45873</v>
      </c>
      <c r="W63" s="383"/>
      <c r="X63" s="383"/>
      <c r="Y63" s="383"/>
      <c r="Z63" s="383"/>
      <c r="AA63" s="384"/>
      <c r="AB63" s="385">
        <v>1010</v>
      </c>
      <c r="AC63" s="385"/>
      <c r="AD63" s="385"/>
      <c r="AE63" s="385"/>
      <c r="AF63" s="386">
        <f t="shared" si="9"/>
        <v>1010</v>
      </c>
      <c r="AG63" s="377"/>
      <c r="AH63" s="377"/>
      <c r="AI63" s="377"/>
      <c r="AJ63" s="387">
        <v>0</v>
      </c>
      <c r="AK63" s="387"/>
      <c r="AL63" s="387"/>
      <c r="AM63" s="387"/>
      <c r="AN63" s="385">
        <v>3</v>
      </c>
      <c r="AO63" s="385"/>
      <c r="AP63" s="385"/>
      <c r="AQ63" s="385"/>
      <c r="AS63" s="381"/>
      <c r="AT63" s="381"/>
      <c r="AU63" s="381"/>
      <c r="AV63" s="381"/>
      <c r="AW63" s="381"/>
      <c r="AX63" s="381"/>
      <c r="AY63" s="381"/>
      <c r="AZ63" s="381"/>
      <c r="BA63" s="381"/>
      <c r="BB63" s="381"/>
      <c r="BC63" s="381"/>
      <c r="BD63" s="381"/>
      <c r="BE63" s="381"/>
      <c r="BF63" s="381"/>
      <c r="BG63" s="86"/>
    </row>
    <row r="64" spans="2:89">
      <c r="B64" s="343" t="s">
        <v>175</v>
      </c>
      <c r="C64" s="344"/>
      <c r="D64" s="344"/>
      <c r="E64" s="344"/>
      <c r="F64" s="344"/>
      <c r="G64" s="344"/>
      <c r="H64" s="344"/>
      <c r="I64" s="344"/>
      <c r="J64" s="344"/>
      <c r="K64" s="344"/>
      <c r="L64" s="345"/>
      <c r="M64" s="338" t="s">
        <v>180</v>
      </c>
      <c r="N64" s="338"/>
      <c r="O64" s="338"/>
      <c r="P64" s="338"/>
      <c r="Q64" s="338"/>
      <c r="R64" s="338"/>
      <c r="S64" s="338"/>
      <c r="T64" s="338"/>
      <c r="U64" s="338"/>
      <c r="V64" s="382">
        <v>45874</v>
      </c>
      <c r="W64" s="383"/>
      <c r="X64" s="383"/>
      <c r="Y64" s="383"/>
      <c r="Z64" s="383"/>
      <c r="AA64" s="384"/>
      <c r="AB64" s="385">
        <v>900</v>
      </c>
      <c r="AC64" s="385"/>
      <c r="AD64" s="385"/>
      <c r="AE64" s="385"/>
      <c r="AF64" s="386">
        <f t="shared" si="9"/>
        <v>900</v>
      </c>
      <c r="AG64" s="377"/>
      <c r="AH64" s="377"/>
      <c r="AI64" s="377"/>
      <c r="AJ64" s="387">
        <v>0</v>
      </c>
      <c r="AK64" s="387"/>
      <c r="AL64" s="387"/>
      <c r="AM64" s="387"/>
      <c r="AN64" s="385">
        <v>3</v>
      </c>
      <c r="AO64" s="385"/>
      <c r="AP64" s="385"/>
      <c r="AQ64" s="385"/>
      <c r="AS64" s="381"/>
      <c r="AT64" s="381"/>
      <c r="AU64" s="381"/>
      <c r="AV64" s="381"/>
      <c r="AW64" s="381"/>
      <c r="AX64" s="381"/>
      <c r="AY64" s="381"/>
      <c r="AZ64" s="381"/>
      <c r="BA64" s="381"/>
      <c r="BB64" s="381"/>
      <c r="BC64" s="381"/>
      <c r="BD64" s="381"/>
      <c r="BE64" s="381"/>
      <c r="BF64" s="381"/>
      <c r="BG64" s="86"/>
    </row>
    <row r="65" spans="2:59">
      <c r="B65" s="343" t="s">
        <v>181</v>
      </c>
      <c r="C65" s="344"/>
      <c r="D65" s="344"/>
      <c r="E65" s="344"/>
      <c r="F65" s="344"/>
      <c r="G65" s="344"/>
      <c r="H65" s="344"/>
      <c r="I65" s="344"/>
      <c r="J65" s="344"/>
      <c r="K65" s="344"/>
      <c r="L65" s="345"/>
      <c r="M65" s="338" t="s">
        <v>182</v>
      </c>
      <c r="N65" s="338"/>
      <c r="O65" s="338"/>
      <c r="P65" s="338"/>
      <c r="Q65" s="338"/>
      <c r="R65" s="338"/>
      <c r="S65" s="338"/>
      <c r="T65" s="338"/>
      <c r="U65" s="338"/>
      <c r="V65" s="382">
        <v>45875</v>
      </c>
      <c r="W65" s="383"/>
      <c r="X65" s="383"/>
      <c r="Y65" s="383"/>
      <c r="Z65" s="383"/>
      <c r="AA65" s="384"/>
      <c r="AB65" s="385">
        <v>950</v>
      </c>
      <c r="AC65" s="385"/>
      <c r="AD65" s="385"/>
      <c r="AE65" s="385"/>
      <c r="AF65" s="386">
        <f t="shared" si="9"/>
        <v>950</v>
      </c>
      <c r="AG65" s="377"/>
      <c r="AH65" s="377"/>
      <c r="AI65" s="377"/>
      <c r="AJ65" s="387">
        <v>0</v>
      </c>
      <c r="AK65" s="387"/>
      <c r="AL65" s="387"/>
      <c r="AM65" s="387"/>
      <c r="AN65" s="385">
        <v>2</v>
      </c>
      <c r="AO65" s="385"/>
      <c r="AP65" s="385"/>
      <c r="AQ65" s="385"/>
      <c r="AS65" s="381"/>
      <c r="AT65" s="381"/>
      <c r="AU65" s="381"/>
      <c r="AV65" s="381"/>
      <c r="AW65" s="381"/>
      <c r="AX65" s="381"/>
      <c r="AY65" s="381"/>
      <c r="AZ65" s="381"/>
      <c r="BA65" s="381"/>
      <c r="BB65" s="381"/>
      <c r="BC65" s="381"/>
      <c r="BD65" s="381"/>
      <c r="BE65" s="381"/>
      <c r="BF65" s="381"/>
      <c r="BG65" s="86"/>
    </row>
    <row r="66" spans="2:59">
      <c r="B66" s="343" t="s">
        <v>183</v>
      </c>
      <c r="C66" s="344"/>
      <c r="D66" s="344"/>
      <c r="E66" s="344"/>
      <c r="F66" s="344"/>
      <c r="G66" s="344"/>
      <c r="H66" s="344"/>
      <c r="I66" s="344"/>
      <c r="J66" s="344"/>
      <c r="K66" s="344"/>
      <c r="L66" s="345"/>
      <c r="M66" s="338" t="s">
        <v>184</v>
      </c>
      <c r="N66" s="338"/>
      <c r="O66" s="338"/>
      <c r="P66" s="338"/>
      <c r="Q66" s="338"/>
      <c r="R66" s="338"/>
      <c r="S66" s="338"/>
      <c r="T66" s="338"/>
      <c r="U66" s="338"/>
      <c r="V66" s="382">
        <v>45876</v>
      </c>
      <c r="W66" s="383"/>
      <c r="X66" s="383"/>
      <c r="Y66" s="383"/>
      <c r="Z66" s="383"/>
      <c r="AA66" s="384"/>
      <c r="AB66" s="385">
        <v>1000</v>
      </c>
      <c r="AC66" s="385"/>
      <c r="AD66" s="385"/>
      <c r="AE66" s="385"/>
      <c r="AF66" s="386">
        <f t="shared" si="9"/>
        <v>1000</v>
      </c>
      <c r="AG66" s="377"/>
      <c r="AH66" s="377"/>
      <c r="AI66" s="377"/>
      <c r="AJ66" s="387">
        <v>0</v>
      </c>
      <c r="AK66" s="387"/>
      <c r="AL66" s="387"/>
      <c r="AM66" s="387"/>
      <c r="AN66" s="385">
        <v>1</v>
      </c>
      <c r="AO66" s="385"/>
      <c r="AP66" s="385"/>
      <c r="AQ66" s="385"/>
      <c r="AS66" s="381"/>
      <c r="AT66" s="381"/>
      <c r="AU66" s="381"/>
      <c r="AV66" s="381"/>
      <c r="AW66" s="381"/>
      <c r="AX66" s="381"/>
      <c r="AY66" s="381"/>
      <c r="AZ66" s="381"/>
      <c r="BA66" s="381"/>
      <c r="BB66" s="381"/>
      <c r="BC66" s="381"/>
      <c r="BD66" s="381"/>
      <c r="BE66" s="381"/>
      <c r="BF66" s="381"/>
      <c r="BG66" s="86"/>
    </row>
    <row r="67" spans="2:59">
      <c r="B67" s="343" t="s">
        <v>175</v>
      </c>
      <c r="C67" s="344"/>
      <c r="D67" s="344"/>
      <c r="E67" s="344"/>
      <c r="F67" s="344"/>
      <c r="G67" s="344"/>
      <c r="H67" s="344"/>
      <c r="I67" s="344"/>
      <c r="J67" s="344"/>
      <c r="K67" s="344"/>
      <c r="L67" s="345"/>
      <c r="M67" s="338" t="s">
        <v>182</v>
      </c>
      <c r="N67" s="338"/>
      <c r="O67" s="338"/>
      <c r="P67" s="338"/>
      <c r="Q67" s="338"/>
      <c r="R67" s="338"/>
      <c r="S67" s="338"/>
      <c r="T67" s="338"/>
      <c r="U67" s="338"/>
      <c r="V67" s="382">
        <v>45877</v>
      </c>
      <c r="W67" s="383"/>
      <c r="X67" s="383"/>
      <c r="Y67" s="383"/>
      <c r="Z67" s="383"/>
      <c r="AA67" s="384"/>
      <c r="AB67" s="385">
        <v>900</v>
      </c>
      <c r="AC67" s="385"/>
      <c r="AD67" s="385"/>
      <c r="AE67" s="385"/>
      <c r="AF67" s="386">
        <f t="shared" si="9"/>
        <v>900</v>
      </c>
      <c r="AG67" s="377"/>
      <c r="AH67" s="377"/>
      <c r="AI67" s="377"/>
      <c r="AJ67" s="387">
        <v>0</v>
      </c>
      <c r="AK67" s="387"/>
      <c r="AL67" s="387"/>
      <c r="AM67" s="387"/>
      <c r="AN67" s="385">
        <v>3</v>
      </c>
      <c r="AO67" s="385"/>
      <c r="AP67" s="385"/>
      <c r="AQ67" s="385"/>
      <c r="AS67" s="381"/>
      <c r="AT67" s="381"/>
      <c r="AU67" s="381"/>
      <c r="AV67" s="381"/>
      <c r="AW67" s="381"/>
      <c r="AX67" s="381"/>
      <c r="AY67" s="381"/>
      <c r="AZ67" s="381"/>
      <c r="BA67" s="381"/>
      <c r="BB67" s="381"/>
      <c r="BC67" s="381"/>
      <c r="BD67" s="381"/>
      <c r="BE67" s="381"/>
      <c r="BF67" s="381"/>
      <c r="BG67" s="86"/>
    </row>
    <row r="68" spans="2:59">
      <c r="B68" s="343" t="s">
        <v>175</v>
      </c>
      <c r="C68" s="344"/>
      <c r="D68" s="344"/>
      <c r="E68" s="344"/>
      <c r="F68" s="344"/>
      <c r="G68" s="344"/>
      <c r="H68" s="344"/>
      <c r="I68" s="344"/>
      <c r="J68" s="344"/>
      <c r="K68" s="344"/>
      <c r="L68" s="345"/>
      <c r="M68" s="338" t="s">
        <v>185</v>
      </c>
      <c r="N68" s="338"/>
      <c r="O68" s="338"/>
      <c r="P68" s="338"/>
      <c r="Q68" s="338"/>
      <c r="R68" s="338"/>
      <c r="S68" s="338"/>
      <c r="T68" s="338"/>
      <c r="U68" s="338"/>
      <c r="V68" s="382">
        <v>45878</v>
      </c>
      <c r="W68" s="383"/>
      <c r="X68" s="383"/>
      <c r="Y68" s="383"/>
      <c r="Z68" s="383"/>
      <c r="AA68" s="384"/>
      <c r="AB68" s="385">
        <v>950</v>
      </c>
      <c r="AC68" s="385"/>
      <c r="AD68" s="385"/>
      <c r="AE68" s="385"/>
      <c r="AF68" s="386">
        <f t="shared" si="9"/>
        <v>950</v>
      </c>
      <c r="AG68" s="377"/>
      <c r="AH68" s="377"/>
      <c r="AI68" s="377"/>
      <c r="AJ68" s="387">
        <v>0</v>
      </c>
      <c r="AK68" s="387"/>
      <c r="AL68" s="387"/>
      <c r="AM68" s="387"/>
      <c r="AN68" s="385">
        <v>3</v>
      </c>
      <c r="AO68" s="385"/>
      <c r="AP68" s="385"/>
      <c r="AQ68" s="385"/>
      <c r="AS68" s="381"/>
      <c r="AT68" s="381"/>
      <c r="AU68" s="381"/>
      <c r="AV68" s="381"/>
      <c r="AW68" s="381"/>
      <c r="AX68" s="381"/>
      <c r="AY68" s="381"/>
      <c r="AZ68" s="381"/>
      <c r="BA68" s="381"/>
      <c r="BB68" s="381"/>
      <c r="BC68" s="381"/>
      <c r="BD68" s="381"/>
      <c r="BE68" s="381"/>
      <c r="BF68" s="381"/>
      <c r="BG68" s="86"/>
    </row>
    <row r="69" spans="2:59">
      <c r="B69" s="343"/>
      <c r="C69" s="344"/>
      <c r="D69" s="344"/>
      <c r="E69" s="344"/>
      <c r="F69" s="344"/>
      <c r="G69" s="344"/>
      <c r="H69" s="344"/>
      <c r="I69" s="344"/>
      <c r="J69" s="344"/>
      <c r="K69" s="344"/>
      <c r="L69" s="345"/>
      <c r="M69" s="338"/>
      <c r="N69" s="338"/>
      <c r="O69" s="338"/>
      <c r="P69" s="338"/>
      <c r="Q69" s="338"/>
      <c r="R69" s="338"/>
      <c r="S69" s="338"/>
      <c r="T69" s="338"/>
      <c r="U69" s="338"/>
      <c r="V69" s="382"/>
      <c r="W69" s="383"/>
      <c r="X69" s="383"/>
      <c r="Y69" s="383"/>
      <c r="Z69" s="383"/>
      <c r="AA69" s="384"/>
      <c r="AB69" s="385"/>
      <c r="AC69" s="385"/>
      <c r="AD69" s="385"/>
      <c r="AE69" s="385"/>
      <c r="AF69" s="386">
        <f t="shared" si="9"/>
        <v>0</v>
      </c>
      <c r="AG69" s="377"/>
      <c r="AH69" s="377"/>
      <c r="AI69" s="377"/>
      <c r="AJ69" s="387"/>
      <c r="AK69" s="387"/>
      <c r="AL69" s="387"/>
      <c r="AM69" s="387"/>
      <c r="AN69" s="385"/>
      <c r="AO69" s="385"/>
      <c r="AP69" s="385"/>
      <c r="AQ69" s="385"/>
      <c r="AS69" s="381"/>
      <c r="AT69" s="381"/>
      <c r="AU69" s="381"/>
      <c r="AV69" s="381"/>
      <c r="AW69" s="381"/>
      <c r="AX69" s="381"/>
      <c r="AY69" s="381"/>
      <c r="AZ69" s="381"/>
      <c r="BA69" s="381"/>
      <c r="BB69" s="381"/>
      <c r="BC69" s="381"/>
      <c r="BD69" s="381"/>
      <c r="BE69" s="381"/>
      <c r="BF69" s="381"/>
      <c r="BG69" s="86"/>
    </row>
    <row r="70" spans="2:59">
      <c r="B70" s="343"/>
      <c r="C70" s="344"/>
      <c r="D70" s="344"/>
      <c r="E70" s="344"/>
      <c r="F70" s="344"/>
      <c r="G70" s="344"/>
      <c r="H70" s="344"/>
      <c r="I70" s="344"/>
      <c r="J70" s="344"/>
      <c r="K70" s="344"/>
      <c r="L70" s="345"/>
      <c r="M70" s="338"/>
      <c r="N70" s="338"/>
      <c r="O70" s="338"/>
      <c r="P70" s="338"/>
      <c r="Q70" s="338"/>
      <c r="R70" s="338"/>
      <c r="S70" s="338"/>
      <c r="T70" s="338"/>
      <c r="U70" s="338"/>
      <c r="V70" s="382"/>
      <c r="W70" s="383"/>
      <c r="X70" s="383"/>
      <c r="Y70" s="383"/>
      <c r="Z70" s="383"/>
      <c r="AA70" s="384"/>
      <c r="AB70" s="385"/>
      <c r="AC70" s="385"/>
      <c r="AD70" s="385"/>
      <c r="AE70" s="385"/>
      <c r="AF70" s="386">
        <f t="shared" si="9"/>
        <v>0</v>
      </c>
      <c r="AG70" s="377"/>
      <c r="AH70" s="377"/>
      <c r="AI70" s="377"/>
      <c r="AJ70" s="387"/>
      <c r="AK70" s="387"/>
      <c r="AL70" s="387"/>
      <c r="AM70" s="387"/>
      <c r="AN70" s="385"/>
      <c r="AO70" s="385"/>
      <c r="AP70" s="385"/>
      <c r="AQ70" s="385"/>
      <c r="AS70" s="381"/>
      <c r="AT70" s="381"/>
      <c r="AU70" s="381"/>
      <c r="AV70" s="381"/>
      <c r="AW70" s="381"/>
      <c r="AX70" s="381"/>
      <c r="AY70" s="381"/>
      <c r="AZ70" s="381"/>
      <c r="BA70" s="381"/>
      <c r="BB70" s="381"/>
      <c r="BC70" s="381"/>
      <c r="BD70" s="381"/>
      <c r="BE70" s="381"/>
      <c r="BF70" s="381"/>
      <c r="BG70" s="86"/>
    </row>
    <row r="71" spans="2:59">
      <c r="B71" s="343"/>
      <c r="C71" s="344"/>
      <c r="D71" s="344"/>
      <c r="E71" s="344"/>
      <c r="F71" s="344"/>
      <c r="G71" s="344"/>
      <c r="H71" s="344"/>
      <c r="I71" s="344"/>
      <c r="J71" s="344"/>
      <c r="K71" s="344"/>
      <c r="L71" s="345"/>
      <c r="M71" s="338"/>
      <c r="N71" s="338"/>
      <c r="O71" s="338"/>
      <c r="P71" s="338"/>
      <c r="Q71" s="338"/>
      <c r="R71" s="338"/>
      <c r="S71" s="338"/>
      <c r="T71" s="338"/>
      <c r="U71" s="338"/>
      <c r="V71" s="382"/>
      <c r="W71" s="383"/>
      <c r="X71" s="383"/>
      <c r="Y71" s="383"/>
      <c r="Z71" s="383"/>
      <c r="AA71" s="384"/>
      <c r="AB71" s="385"/>
      <c r="AC71" s="385"/>
      <c r="AD71" s="385"/>
      <c r="AE71" s="385"/>
      <c r="AF71" s="386">
        <f t="shared" si="9"/>
        <v>0</v>
      </c>
      <c r="AG71" s="377"/>
      <c r="AH71" s="377"/>
      <c r="AI71" s="377"/>
      <c r="AJ71" s="387"/>
      <c r="AK71" s="387"/>
      <c r="AL71" s="387"/>
      <c r="AM71" s="387"/>
      <c r="AN71" s="385"/>
      <c r="AO71" s="385"/>
      <c r="AP71" s="385"/>
      <c r="AQ71" s="385"/>
      <c r="AS71" s="381"/>
      <c r="AT71" s="381"/>
      <c r="AU71" s="381"/>
      <c r="AV71" s="381"/>
      <c r="AW71" s="381"/>
      <c r="AX71" s="381"/>
      <c r="AY71" s="381"/>
      <c r="AZ71" s="381"/>
      <c r="BA71" s="381"/>
      <c r="BB71" s="381"/>
      <c r="BC71" s="381"/>
      <c r="BD71" s="381"/>
      <c r="BE71" s="381"/>
      <c r="BF71" s="381"/>
      <c r="BG71" s="86"/>
    </row>
    <row r="72" spans="2:59">
      <c r="B72" s="343"/>
      <c r="C72" s="344"/>
      <c r="D72" s="344"/>
      <c r="E72" s="344"/>
      <c r="F72" s="344"/>
      <c r="G72" s="344"/>
      <c r="H72" s="344"/>
      <c r="I72" s="344"/>
      <c r="J72" s="344"/>
      <c r="K72" s="344"/>
      <c r="L72" s="345"/>
      <c r="M72" s="338"/>
      <c r="N72" s="338"/>
      <c r="O72" s="338"/>
      <c r="P72" s="338"/>
      <c r="Q72" s="338"/>
      <c r="R72" s="338"/>
      <c r="S72" s="338"/>
      <c r="T72" s="338"/>
      <c r="U72" s="338"/>
      <c r="V72" s="382"/>
      <c r="W72" s="383"/>
      <c r="X72" s="383"/>
      <c r="Y72" s="383"/>
      <c r="Z72" s="383"/>
      <c r="AA72" s="384"/>
      <c r="AB72" s="385"/>
      <c r="AC72" s="385"/>
      <c r="AD72" s="385"/>
      <c r="AE72" s="385"/>
      <c r="AF72" s="386">
        <f t="shared" si="9"/>
        <v>0</v>
      </c>
      <c r="AG72" s="377"/>
      <c r="AH72" s="377"/>
      <c r="AI72" s="377"/>
      <c r="AJ72" s="387"/>
      <c r="AK72" s="387"/>
      <c r="AL72" s="387"/>
      <c r="AM72" s="387"/>
      <c r="AN72" s="385"/>
      <c r="AO72" s="385"/>
      <c r="AP72" s="385"/>
      <c r="AQ72" s="385"/>
      <c r="AS72" s="381"/>
      <c r="AT72" s="381"/>
      <c r="AU72" s="381"/>
      <c r="AV72" s="381"/>
      <c r="AW72" s="381"/>
      <c r="AX72" s="381"/>
      <c r="AY72" s="381"/>
      <c r="AZ72" s="381"/>
      <c r="BA72" s="381"/>
      <c r="BB72" s="381"/>
      <c r="BC72" s="381"/>
      <c r="BD72" s="381"/>
      <c r="BE72" s="381"/>
      <c r="BF72" s="381"/>
      <c r="BG72" s="86"/>
    </row>
    <row r="73" spans="2:59">
      <c r="B73" s="343"/>
      <c r="C73" s="344"/>
      <c r="D73" s="344"/>
      <c r="E73" s="344"/>
      <c r="F73" s="344"/>
      <c r="G73" s="344"/>
      <c r="H73" s="344"/>
      <c r="I73" s="344"/>
      <c r="J73" s="344"/>
      <c r="K73" s="344"/>
      <c r="L73" s="345"/>
      <c r="M73" s="338"/>
      <c r="N73" s="338"/>
      <c r="O73" s="338"/>
      <c r="P73" s="338"/>
      <c r="Q73" s="338"/>
      <c r="R73" s="338"/>
      <c r="S73" s="338"/>
      <c r="T73" s="338"/>
      <c r="U73" s="338"/>
      <c r="V73" s="382"/>
      <c r="W73" s="383"/>
      <c r="X73" s="383"/>
      <c r="Y73" s="383"/>
      <c r="Z73" s="383"/>
      <c r="AA73" s="384"/>
      <c r="AB73" s="385"/>
      <c r="AC73" s="385"/>
      <c r="AD73" s="385"/>
      <c r="AE73" s="385"/>
      <c r="AF73" s="386">
        <f t="shared" si="9"/>
        <v>0</v>
      </c>
      <c r="AG73" s="377"/>
      <c r="AH73" s="377"/>
      <c r="AI73" s="377"/>
      <c r="AJ73" s="387"/>
      <c r="AK73" s="387"/>
      <c r="AL73" s="387"/>
      <c r="AM73" s="387"/>
      <c r="AN73" s="385"/>
      <c r="AO73" s="385"/>
      <c r="AP73" s="385"/>
      <c r="AQ73" s="385"/>
      <c r="AS73" s="381"/>
      <c r="AT73" s="381"/>
      <c r="AU73" s="381"/>
      <c r="AV73" s="381"/>
      <c r="AW73" s="381"/>
      <c r="AX73" s="381"/>
      <c r="AY73" s="381"/>
      <c r="AZ73" s="381"/>
      <c r="BA73" s="381"/>
      <c r="BB73" s="381"/>
      <c r="BC73" s="381"/>
      <c r="BD73" s="381"/>
      <c r="BE73" s="381"/>
      <c r="BF73" s="381"/>
      <c r="BG73" s="86"/>
    </row>
    <row r="74" spans="2:59">
      <c r="B74" s="343"/>
      <c r="C74" s="344"/>
      <c r="D74" s="344"/>
      <c r="E74" s="344"/>
      <c r="F74" s="344"/>
      <c r="G74" s="344"/>
      <c r="H74" s="344"/>
      <c r="I74" s="344"/>
      <c r="J74" s="344"/>
      <c r="K74" s="344"/>
      <c r="L74" s="345"/>
      <c r="M74" s="338"/>
      <c r="N74" s="338"/>
      <c r="O74" s="338"/>
      <c r="P74" s="338"/>
      <c r="Q74" s="338"/>
      <c r="R74" s="338"/>
      <c r="S74" s="338"/>
      <c r="T74" s="338"/>
      <c r="U74" s="338"/>
      <c r="V74" s="382"/>
      <c r="W74" s="383"/>
      <c r="X74" s="383"/>
      <c r="Y74" s="383"/>
      <c r="Z74" s="383"/>
      <c r="AA74" s="384"/>
      <c r="AB74" s="385"/>
      <c r="AC74" s="385"/>
      <c r="AD74" s="385"/>
      <c r="AE74" s="385"/>
      <c r="AF74" s="386">
        <f t="shared" si="9"/>
        <v>0</v>
      </c>
      <c r="AG74" s="377"/>
      <c r="AH74" s="377"/>
      <c r="AI74" s="377"/>
      <c r="AJ74" s="387"/>
      <c r="AK74" s="387"/>
      <c r="AL74" s="387"/>
      <c r="AM74" s="387"/>
      <c r="AN74" s="385"/>
      <c r="AO74" s="385"/>
      <c r="AP74" s="385"/>
      <c r="AQ74" s="385"/>
      <c r="AS74" s="381"/>
      <c r="AT74" s="381"/>
      <c r="AU74" s="381"/>
      <c r="AV74" s="381"/>
      <c r="AW74" s="381"/>
      <c r="AX74" s="381"/>
      <c r="AY74" s="381"/>
      <c r="AZ74" s="381"/>
      <c r="BA74" s="381"/>
      <c r="BB74" s="381"/>
      <c r="BC74" s="381"/>
      <c r="BD74" s="381"/>
      <c r="BE74" s="381"/>
      <c r="BF74" s="381"/>
      <c r="BG74" s="86"/>
    </row>
    <row r="75" spans="2:59">
      <c r="B75" s="343"/>
      <c r="C75" s="344"/>
      <c r="D75" s="344"/>
      <c r="E75" s="344"/>
      <c r="F75" s="344"/>
      <c r="G75" s="344"/>
      <c r="H75" s="344"/>
      <c r="I75" s="344"/>
      <c r="J75" s="344"/>
      <c r="K75" s="344"/>
      <c r="L75" s="345"/>
      <c r="M75" s="338"/>
      <c r="N75" s="338"/>
      <c r="O75" s="338"/>
      <c r="P75" s="338"/>
      <c r="Q75" s="338"/>
      <c r="R75" s="338"/>
      <c r="S75" s="338"/>
      <c r="T75" s="338"/>
      <c r="U75" s="338"/>
      <c r="V75" s="382"/>
      <c r="W75" s="383"/>
      <c r="X75" s="383"/>
      <c r="Y75" s="383"/>
      <c r="Z75" s="383"/>
      <c r="AA75" s="384"/>
      <c r="AB75" s="385"/>
      <c r="AC75" s="385"/>
      <c r="AD75" s="385"/>
      <c r="AE75" s="385"/>
      <c r="AF75" s="386">
        <f t="shared" si="9"/>
        <v>0</v>
      </c>
      <c r="AG75" s="377"/>
      <c r="AH75" s="377"/>
      <c r="AI75" s="377"/>
      <c r="AJ75" s="387"/>
      <c r="AK75" s="387"/>
      <c r="AL75" s="387"/>
      <c r="AM75" s="387"/>
      <c r="AN75" s="385"/>
      <c r="AO75" s="385"/>
      <c r="AP75" s="385"/>
      <c r="AQ75" s="385"/>
      <c r="AS75" s="381"/>
      <c r="AT75" s="381"/>
      <c r="AU75" s="381"/>
      <c r="AV75" s="381"/>
      <c r="AW75" s="381"/>
      <c r="AX75" s="381"/>
      <c r="AY75" s="381"/>
      <c r="AZ75" s="381"/>
      <c r="BA75" s="381"/>
      <c r="BB75" s="381"/>
      <c r="BC75" s="381"/>
      <c r="BD75" s="381"/>
      <c r="BE75" s="381"/>
      <c r="BF75" s="381"/>
      <c r="BG75" s="86"/>
    </row>
    <row r="76" spans="2:59">
      <c r="B76" s="343"/>
      <c r="C76" s="344"/>
      <c r="D76" s="344"/>
      <c r="E76" s="344"/>
      <c r="F76" s="344"/>
      <c r="G76" s="344"/>
      <c r="H76" s="344"/>
      <c r="I76" s="344"/>
      <c r="J76" s="344"/>
      <c r="K76" s="344"/>
      <c r="L76" s="345"/>
      <c r="M76" s="338"/>
      <c r="N76" s="338"/>
      <c r="O76" s="338"/>
      <c r="P76" s="338"/>
      <c r="Q76" s="338"/>
      <c r="R76" s="338"/>
      <c r="S76" s="338"/>
      <c r="T76" s="338"/>
      <c r="U76" s="338"/>
      <c r="V76" s="382"/>
      <c r="W76" s="383"/>
      <c r="X76" s="383"/>
      <c r="Y76" s="383"/>
      <c r="Z76" s="383"/>
      <c r="AA76" s="384"/>
      <c r="AB76" s="385"/>
      <c r="AC76" s="385"/>
      <c r="AD76" s="385"/>
      <c r="AE76" s="385"/>
      <c r="AF76" s="386">
        <f t="shared" si="9"/>
        <v>0</v>
      </c>
      <c r="AG76" s="377"/>
      <c r="AH76" s="377"/>
      <c r="AI76" s="377"/>
      <c r="AJ76" s="387"/>
      <c r="AK76" s="387"/>
      <c r="AL76" s="387"/>
      <c r="AM76" s="387"/>
      <c r="AN76" s="385"/>
      <c r="AO76" s="385"/>
      <c r="AP76" s="385"/>
      <c r="AQ76" s="385"/>
      <c r="AS76" s="381"/>
      <c r="AT76" s="381"/>
      <c r="AU76" s="381"/>
      <c r="AV76" s="381"/>
      <c r="AW76" s="381"/>
      <c r="AX76" s="381"/>
      <c r="AY76" s="381"/>
      <c r="AZ76" s="381"/>
      <c r="BA76" s="381"/>
      <c r="BB76" s="381"/>
      <c r="BC76" s="381"/>
      <c r="BD76" s="381"/>
      <c r="BE76" s="381"/>
      <c r="BF76" s="381"/>
      <c r="BG76" s="86"/>
    </row>
    <row r="77" spans="2:59">
      <c r="B77" s="343"/>
      <c r="C77" s="344"/>
      <c r="D77" s="344"/>
      <c r="E77" s="344"/>
      <c r="F77" s="344"/>
      <c r="G77" s="344"/>
      <c r="H77" s="344"/>
      <c r="I77" s="344"/>
      <c r="J77" s="344"/>
      <c r="K77" s="344"/>
      <c r="L77" s="345"/>
      <c r="M77" s="338"/>
      <c r="N77" s="338"/>
      <c r="O77" s="338"/>
      <c r="P77" s="338"/>
      <c r="Q77" s="338"/>
      <c r="R77" s="338"/>
      <c r="S77" s="338"/>
      <c r="T77" s="338"/>
      <c r="U77" s="338"/>
      <c r="V77" s="382"/>
      <c r="W77" s="383"/>
      <c r="X77" s="383"/>
      <c r="Y77" s="383"/>
      <c r="Z77" s="383"/>
      <c r="AA77" s="384"/>
      <c r="AB77" s="385"/>
      <c r="AC77" s="385"/>
      <c r="AD77" s="385"/>
      <c r="AE77" s="385"/>
      <c r="AF77" s="386">
        <f t="shared" si="9"/>
        <v>0</v>
      </c>
      <c r="AG77" s="377"/>
      <c r="AH77" s="377"/>
      <c r="AI77" s="377"/>
      <c r="AJ77" s="387"/>
      <c r="AK77" s="387"/>
      <c r="AL77" s="387"/>
      <c r="AM77" s="387"/>
      <c r="AN77" s="385"/>
      <c r="AO77" s="385"/>
      <c r="AP77" s="385"/>
      <c r="AQ77" s="385"/>
      <c r="AS77" s="381"/>
      <c r="AT77" s="381"/>
      <c r="AU77" s="381"/>
      <c r="AV77" s="381"/>
      <c r="AW77" s="381"/>
      <c r="AX77" s="381"/>
      <c r="AY77" s="381"/>
      <c r="AZ77" s="381"/>
      <c r="BA77" s="381"/>
      <c r="BB77" s="381"/>
      <c r="BC77" s="381"/>
      <c r="BD77" s="381"/>
      <c r="BE77" s="381"/>
      <c r="BF77" s="381"/>
      <c r="BG77" s="86"/>
    </row>
    <row r="78" spans="2:59">
      <c r="B78" s="343"/>
      <c r="C78" s="344"/>
      <c r="D78" s="344"/>
      <c r="E78" s="344"/>
      <c r="F78" s="344"/>
      <c r="G78" s="344"/>
      <c r="H78" s="344"/>
      <c r="I78" s="344"/>
      <c r="J78" s="344"/>
      <c r="K78" s="344"/>
      <c r="L78" s="345"/>
      <c r="M78" s="338"/>
      <c r="N78" s="338"/>
      <c r="O78" s="338"/>
      <c r="P78" s="338"/>
      <c r="Q78" s="338"/>
      <c r="R78" s="338"/>
      <c r="S78" s="338"/>
      <c r="T78" s="338"/>
      <c r="U78" s="338"/>
      <c r="V78" s="382"/>
      <c r="W78" s="383"/>
      <c r="X78" s="383"/>
      <c r="Y78" s="383"/>
      <c r="Z78" s="383"/>
      <c r="AA78" s="384"/>
      <c r="AB78" s="385"/>
      <c r="AC78" s="385"/>
      <c r="AD78" s="385"/>
      <c r="AE78" s="385"/>
      <c r="AF78" s="386">
        <f t="shared" si="9"/>
        <v>0</v>
      </c>
      <c r="AG78" s="377"/>
      <c r="AH78" s="377"/>
      <c r="AI78" s="377"/>
      <c r="AJ78" s="387"/>
      <c r="AK78" s="387"/>
      <c r="AL78" s="387"/>
      <c r="AM78" s="387"/>
      <c r="AN78" s="385"/>
      <c r="AO78" s="385"/>
      <c r="AP78" s="385"/>
      <c r="AQ78" s="385"/>
      <c r="AS78" s="381"/>
      <c r="AT78" s="381"/>
      <c r="AU78" s="381"/>
      <c r="AV78" s="381"/>
      <c r="AW78" s="381"/>
      <c r="AX78" s="381"/>
      <c r="AY78" s="381"/>
      <c r="AZ78" s="381"/>
      <c r="BA78" s="381"/>
      <c r="BB78" s="381"/>
      <c r="BC78" s="381"/>
      <c r="BD78" s="381"/>
      <c r="BE78" s="381"/>
      <c r="BF78" s="381"/>
      <c r="BG78" s="86"/>
    </row>
    <row r="79" spans="2:59">
      <c r="B79" s="343"/>
      <c r="C79" s="344"/>
      <c r="D79" s="344"/>
      <c r="E79" s="344"/>
      <c r="F79" s="344"/>
      <c r="G79" s="344"/>
      <c r="H79" s="344"/>
      <c r="I79" s="344"/>
      <c r="J79" s="344"/>
      <c r="K79" s="344"/>
      <c r="L79" s="345"/>
      <c r="M79" s="338"/>
      <c r="N79" s="338"/>
      <c r="O79" s="338"/>
      <c r="P79" s="338"/>
      <c r="Q79" s="338"/>
      <c r="R79" s="338"/>
      <c r="S79" s="338"/>
      <c r="T79" s="338"/>
      <c r="U79" s="338"/>
      <c r="V79" s="382"/>
      <c r="W79" s="383"/>
      <c r="X79" s="383"/>
      <c r="Y79" s="383"/>
      <c r="Z79" s="383"/>
      <c r="AA79" s="384"/>
      <c r="AB79" s="385"/>
      <c r="AC79" s="385"/>
      <c r="AD79" s="385"/>
      <c r="AE79" s="385"/>
      <c r="AF79" s="386">
        <f t="shared" si="9"/>
        <v>0</v>
      </c>
      <c r="AG79" s="377"/>
      <c r="AH79" s="377"/>
      <c r="AI79" s="377"/>
      <c r="AJ79" s="387"/>
      <c r="AK79" s="387"/>
      <c r="AL79" s="387"/>
      <c r="AM79" s="387"/>
      <c r="AN79" s="385"/>
      <c r="AO79" s="385"/>
      <c r="AP79" s="385"/>
      <c r="AQ79" s="385"/>
      <c r="AS79" s="381"/>
      <c r="AT79" s="381"/>
      <c r="AU79" s="381"/>
      <c r="AV79" s="381"/>
      <c r="AW79" s="381"/>
      <c r="AX79" s="381"/>
      <c r="AY79" s="381"/>
      <c r="AZ79" s="381"/>
      <c r="BA79" s="381"/>
      <c r="BB79" s="381"/>
      <c r="BC79" s="381"/>
      <c r="BD79" s="381"/>
      <c r="BE79" s="381"/>
      <c r="BF79" s="381"/>
      <c r="BG79" s="86"/>
    </row>
    <row r="80" spans="2:59">
      <c r="B80" s="343"/>
      <c r="C80" s="344"/>
      <c r="D80" s="344"/>
      <c r="E80" s="344"/>
      <c r="F80" s="344"/>
      <c r="G80" s="344"/>
      <c r="H80" s="344"/>
      <c r="I80" s="344"/>
      <c r="J80" s="344"/>
      <c r="K80" s="344"/>
      <c r="L80" s="345"/>
      <c r="M80" s="338"/>
      <c r="N80" s="338"/>
      <c r="O80" s="338"/>
      <c r="P80" s="338"/>
      <c r="Q80" s="338"/>
      <c r="R80" s="338"/>
      <c r="S80" s="338"/>
      <c r="T80" s="338"/>
      <c r="U80" s="338"/>
      <c r="V80" s="382"/>
      <c r="W80" s="383"/>
      <c r="X80" s="383"/>
      <c r="Y80" s="383"/>
      <c r="Z80" s="383"/>
      <c r="AA80" s="384"/>
      <c r="AB80" s="385"/>
      <c r="AC80" s="385"/>
      <c r="AD80" s="385"/>
      <c r="AE80" s="385"/>
      <c r="AF80" s="386">
        <f t="shared" si="9"/>
        <v>0</v>
      </c>
      <c r="AG80" s="377"/>
      <c r="AH80" s="377"/>
      <c r="AI80" s="377"/>
      <c r="AJ80" s="387"/>
      <c r="AK80" s="387"/>
      <c r="AL80" s="387"/>
      <c r="AM80" s="387"/>
      <c r="AN80" s="385"/>
      <c r="AO80" s="385"/>
      <c r="AP80" s="385"/>
      <c r="AQ80" s="385"/>
      <c r="AS80" s="381"/>
      <c r="AT80" s="381"/>
      <c r="AU80" s="381"/>
      <c r="AV80" s="381"/>
      <c r="AW80" s="381"/>
      <c r="AX80" s="381"/>
      <c r="AY80" s="381"/>
      <c r="AZ80" s="381"/>
      <c r="BA80" s="381"/>
      <c r="BB80" s="381"/>
      <c r="BC80" s="381"/>
      <c r="BD80" s="381"/>
      <c r="BE80" s="381"/>
      <c r="BF80" s="381"/>
      <c r="BG80" s="86"/>
    </row>
    <row r="81" spans="2:99">
      <c r="B81" s="343"/>
      <c r="C81" s="344"/>
      <c r="D81" s="344"/>
      <c r="E81" s="344"/>
      <c r="F81" s="344"/>
      <c r="G81" s="344"/>
      <c r="H81" s="344"/>
      <c r="I81" s="344"/>
      <c r="J81" s="344"/>
      <c r="K81" s="344"/>
      <c r="L81" s="345"/>
      <c r="M81" s="338"/>
      <c r="N81" s="338"/>
      <c r="O81" s="338"/>
      <c r="P81" s="338"/>
      <c r="Q81" s="338"/>
      <c r="R81" s="338"/>
      <c r="S81" s="338"/>
      <c r="T81" s="338"/>
      <c r="U81" s="338"/>
      <c r="V81" s="382"/>
      <c r="W81" s="383"/>
      <c r="X81" s="383"/>
      <c r="Y81" s="383"/>
      <c r="Z81" s="383"/>
      <c r="AA81" s="384"/>
      <c r="AB81" s="385"/>
      <c r="AC81" s="385"/>
      <c r="AD81" s="385"/>
      <c r="AE81" s="385"/>
      <c r="AF81" s="386">
        <f t="shared" si="9"/>
        <v>0</v>
      </c>
      <c r="AG81" s="377"/>
      <c r="AH81" s="377"/>
      <c r="AI81" s="377"/>
      <c r="AJ81" s="387"/>
      <c r="AK81" s="387"/>
      <c r="AL81" s="387"/>
      <c r="AM81" s="387"/>
      <c r="AN81" s="385"/>
      <c r="AO81" s="385"/>
      <c r="AP81" s="385"/>
      <c r="AQ81" s="385"/>
      <c r="AS81" s="381"/>
      <c r="AT81" s="381"/>
      <c r="AU81" s="381"/>
      <c r="AV81" s="381"/>
      <c r="AW81" s="381"/>
      <c r="AX81" s="381"/>
      <c r="AY81" s="381"/>
      <c r="AZ81" s="381"/>
      <c r="BA81" s="381"/>
      <c r="BB81" s="381"/>
      <c r="BC81" s="381"/>
      <c r="BD81" s="381"/>
      <c r="BE81" s="381"/>
      <c r="BF81" s="381"/>
      <c r="BG81" s="86"/>
    </row>
    <row r="82" spans="2:99">
      <c r="B82" s="343"/>
      <c r="C82" s="344"/>
      <c r="D82" s="344"/>
      <c r="E82" s="344"/>
      <c r="F82" s="344"/>
      <c r="G82" s="344"/>
      <c r="H82" s="344"/>
      <c r="I82" s="344"/>
      <c r="J82" s="344"/>
      <c r="K82" s="344"/>
      <c r="L82" s="345"/>
      <c r="M82" s="338"/>
      <c r="N82" s="338"/>
      <c r="O82" s="338"/>
      <c r="P82" s="338"/>
      <c r="Q82" s="338"/>
      <c r="R82" s="338"/>
      <c r="S82" s="338"/>
      <c r="T82" s="338"/>
      <c r="U82" s="338"/>
      <c r="V82" s="382"/>
      <c r="W82" s="383"/>
      <c r="X82" s="383"/>
      <c r="Y82" s="383"/>
      <c r="Z82" s="383"/>
      <c r="AA82" s="384"/>
      <c r="AB82" s="385"/>
      <c r="AC82" s="385"/>
      <c r="AD82" s="385"/>
      <c r="AE82" s="385"/>
      <c r="AF82" s="386">
        <f t="shared" si="9"/>
        <v>0</v>
      </c>
      <c r="AG82" s="377"/>
      <c r="AH82" s="377"/>
      <c r="AI82" s="377"/>
      <c r="AJ82" s="387"/>
      <c r="AK82" s="387"/>
      <c r="AL82" s="387"/>
      <c r="AM82" s="387"/>
      <c r="AN82" s="385"/>
      <c r="AO82" s="385"/>
      <c r="AP82" s="385"/>
      <c r="AQ82" s="385"/>
      <c r="AS82" s="381"/>
      <c r="AT82" s="381"/>
      <c r="AU82" s="381"/>
      <c r="AV82" s="381"/>
      <c r="AW82" s="381"/>
      <c r="AX82" s="381"/>
      <c r="AY82" s="381"/>
      <c r="AZ82" s="381"/>
      <c r="BA82" s="381"/>
      <c r="BB82" s="381"/>
      <c r="BC82" s="381"/>
      <c r="BD82" s="381"/>
      <c r="BE82" s="381"/>
      <c r="BF82" s="381"/>
      <c r="BG82" s="86"/>
    </row>
    <row r="83" spans="2:99">
      <c r="B83" s="343"/>
      <c r="C83" s="344"/>
      <c r="D83" s="344"/>
      <c r="E83" s="344"/>
      <c r="F83" s="344"/>
      <c r="G83" s="344"/>
      <c r="H83" s="344"/>
      <c r="I83" s="344"/>
      <c r="J83" s="344"/>
      <c r="K83" s="344"/>
      <c r="L83" s="345"/>
      <c r="M83" s="338"/>
      <c r="N83" s="338"/>
      <c r="O83" s="338"/>
      <c r="P83" s="338"/>
      <c r="Q83" s="338"/>
      <c r="R83" s="338"/>
      <c r="S83" s="338"/>
      <c r="T83" s="338"/>
      <c r="U83" s="338"/>
      <c r="V83" s="382"/>
      <c r="W83" s="383"/>
      <c r="X83" s="383"/>
      <c r="Y83" s="383"/>
      <c r="Z83" s="383"/>
      <c r="AA83" s="384"/>
      <c r="AB83" s="385"/>
      <c r="AC83" s="385"/>
      <c r="AD83" s="385"/>
      <c r="AE83" s="385"/>
      <c r="AF83" s="386">
        <f t="shared" si="9"/>
        <v>0</v>
      </c>
      <c r="AG83" s="377"/>
      <c r="AH83" s="377"/>
      <c r="AI83" s="377"/>
      <c r="AJ83" s="387"/>
      <c r="AK83" s="387"/>
      <c r="AL83" s="387"/>
      <c r="AM83" s="387"/>
      <c r="AN83" s="385"/>
      <c r="AO83" s="385"/>
      <c r="AP83" s="385"/>
      <c r="AQ83" s="385"/>
      <c r="AS83" s="381"/>
      <c r="AT83" s="381"/>
      <c r="AU83" s="381"/>
      <c r="AV83" s="381"/>
      <c r="AW83" s="381"/>
      <c r="AX83" s="381"/>
      <c r="AY83" s="381"/>
      <c r="AZ83" s="381"/>
      <c r="BA83" s="381"/>
      <c r="BB83" s="381"/>
      <c r="BC83" s="381"/>
      <c r="BD83" s="381"/>
      <c r="BE83" s="381"/>
      <c r="BF83" s="381"/>
      <c r="BG83" s="86"/>
    </row>
    <row r="84" spans="2:99">
      <c r="B84" s="343"/>
      <c r="C84" s="344"/>
      <c r="D84" s="344"/>
      <c r="E84" s="344"/>
      <c r="F84" s="344"/>
      <c r="G84" s="344"/>
      <c r="H84" s="344"/>
      <c r="I84" s="344"/>
      <c r="J84" s="344"/>
      <c r="K84" s="344"/>
      <c r="L84" s="345"/>
      <c r="M84" s="338"/>
      <c r="N84" s="338"/>
      <c r="O84" s="338"/>
      <c r="P84" s="338"/>
      <c r="Q84" s="338"/>
      <c r="R84" s="338"/>
      <c r="S84" s="338"/>
      <c r="T84" s="338"/>
      <c r="U84" s="338"/>
      <c r="V84" s="382"/>
      <c r="W84" s="383"/>
      <c r="X84" s="383"/>
      <c r="Y84" s="383"/>
      <c r="Z84" s="383"/>
      <c r="AA84" s="384"/>
      <c r="AB84" s="385"/>
      <c r="AC84" s="385"/>
      <c r="AD84" s="385"/>
      <c r="AE84" s="385"/>
      <c r="AF84" s="386">
        <f t="shared" si="9"/>
        <v>0</v>
      </c>
      <c r="AG84" s="377"/>
      <c r="AH84" s="377"/>
      <c r="AI84" s="377"/>
      <c r="AJ84" s="387"/>
      <c r="AK84" s="387"/>
      <c r="AL84" s="387"/>
      <c r="AM84" s="387"/>
      <c r="AN84" s="385"/>
      <c r="AO84" s="385"/>
      <c r="AP84" s="385"/>
      <c r="AQ84" s="385"/>
      <c r="AS84" s="381"/>
      <c r="AT84" s="381"/>
      <c r="AU84" s="381"/>
      <c r="AV84" s="381"/>
      <c r="AW84" s="381"/>
      <c r="AX84" s="381"/>
      <c r="AY84" s="381"/>
      <c r="AZ84" s="381"/>
      <c r="BA84" s="381"/>
      <c r="BB84" s="381"/>
      <c r="BC84" s="381"/>
      <c r="BD84" s="381"/>
      <c r="BE84" s="381"/>
      <c r="BF84" s="381"/>
      <c r="BG84" s="86"/>
    </row>
    <row r="85" spans="2:99">
      <c r="B85" s="343"/>
      <c r="C85" s="344"/>
      <c r="D85" s="344"/>
      <c r="E85" s="344"/>
      <c r="F85" s="344"/>
      <c r="G85" s="344"/>
      <c r="H85" s="344"/>
      <c r="I85" s="344"/>
      <c r="J85" s="344"/>
      <c r="K85" s="344"/>
      <c r="L85" s="345"/>
      <c r="M85" s="338"/>
      <c r="N85" s="338"/>
      <c r="O85" s="338"/>
      <c r="P85" s="338"/>
      <c r="Q85" s="338"/>
      <c r="R85" s="338"/>
      <c r="S85" s="338"/>
      <c r="T85" s="338"/>
      <c r="U85" s="338"/>
      <c r="V85" s="382"/>
      <c r="W85" s="383"/>
      <c r="X85" s="383"/>
      <c r="Y85" s="383"/>
      <c r="Z85" s="383"/>
      <c r="AA85" s="384"/>
      <c r="AB85" s="385"/>
      <c r="AC85" s="385"/>
      <c r="AD85" s="385"/>
      <c r="AE85" s="385"/>
      <c r="AF85" s="386">
        <f t="shared" si="9"/>
        <v>0</v>
      </c>
      <c r="AG85" s="377"/>
      <c r="AH85" s="377"/>
      <c r="AI85" s="377"/>
      <c r="AJ85" s="387"/>
      <c r="AK85" s="387"/>
      <c r="AL85" s="387"/>
      <c r="AM85" s="387"/>
      <c r="AN85" s="385"/>
      <c r="AO85" s="385"/>
      <c r="AP85" s="385"/>
      <c r="AQ85" s="385"/>
      <c r="AS85" s="381"/>
      <c r="AT85" s="381"/>
      <c r="AU85" s="381"/>
      <c r="AV85" s="381"/>
      <c r="AW85" s="381"/>
      <c r="AX85" s="381"/>
      <c r="AY85" s="381"/>
      <c r="AZ85" s="381"/>
      <c r="BA85" s="381"/>
      <c r="BB85" s="381"/>
      <c r="BC85" s="381"/>
      <c r="BD85" s="381"/>
      <c r="BE85" s="381"/>
      <c r="BF85" s="381"/>
      <c r="BG85" s="86"/>
    </row>
    <row r="86" spans="2:99">
      <c r="B86" s="343"/>
      <c r="C86" s="344"/>
      <c r="D86" s="344"/>
      <c r="E86" s="344"/>
      <c r="F86" s="344"/>
      <c r="G86" s="344"/>
      <c r="H86" s="344"/>
      <c r="I86" s="344"/>
      <c r="J86" s="344"/>
      <c r="K86" s="344"/>
      <c r="L86" s="345"/>
      <c r="M86" s="338"/>
      <c r="N86" s="338"/>
      <c r="O86" s="338"/>
      <c r="P86" s="338"/>
      <c r="Q86" s="338"/>
      <c r="R86" s="338"/>
      <c r="S86" s="338"/>
      <c r="T86" s="338"/>
      <c r="U86" s="338"/>
      <c r="V86" s="382"/>
      <c r="W86" s="383"/>
      <c r="X86" s="383"/>
      <c r="Y86" s="383"/>
      <c r="Z86" s="383"/>
      <c r="AA86" s="384"/>
      <c r="AB86" s="385"/>
      <c r="AC86" s="385"/>
      <c r="AD86" s="385"/>
      <c r="AE86" s="385"/>
      <c r="AF86" s="386">
        <f t="shared" si="9"/>
        <v>0</v>
      </c>
      <c r="AG86" s="377"/>
      <c r="AH86" s="377"/>
      <c r="AI86" s="377"/>
      <c r="AJ86" s="387"/>
      <c r="AK86" s="387"/>
      <c r="AL86" s="387"/>
      <c r="AM86" s="387"/>
      <c r="AN86" s="385"/>
      <c r="AO86" s="385"/>
      <c r="AP86" s="385"/>
      <c r="AQ86" s="385"/>
      <c r="AS86" s="381"/>
      <c r="AT86" s="381"/>
      <c r="AU86" s="381"/>
      <c r="AV86" s="381"/>
      <c r="AW86" s="381"/>
      <c r="AX86" s="381"/>
      <c r="AY86" s="381"/>
      <c r="AZ86" s="381"/>
      <c r="BA86" s="381"/>
      <c r="BB86" s="381"/>
      <c r="BC86" s="381"/>
      <c r="BD86" s="381"/>
      <c r="BE86" s="381"/>
      <c r="BF86" s="381"/>
      <c r="BG86" s="86"/>
    </row>
    <row r="87" spans="2:99">
      <c r="B87" s="343"/>
      <c r="C87" s="344"/>
      <c r="D87" s="344"/>
      <c r="E87" s="344"/>
      <c r="F87" s="344"/>
      <c r="G87" s="344"/>
      <c r="H87" s="344"/>
      <c r="I87" s="344"/>
      <c r="J87" s="344"/>
      <c r="K87" s="344"/>
      <c r="L87" s="345"/>
      <c r="M87" s="338"/>
      <c r="N87" s="338"/>
      <c r="O87" s="338"/>
      <c r="P87" s="338"/>
      <c r="Q87" s="338"/>
      <c r="R87" s="338"/>
      <c r="S87" s="338"/>
      <c r="T87" s="338"/>
      <c r="U87" s="338"/>
      <c r="V87" s="382"/>
      <c r="W87" s="383"/>
      <c r="X87" s="383"/>
      <c r="Y87" s="383"/>
      <c r="Z87" s="383"/>
      <c r="AA87" s="384"/>
      <c r="AB87" s="385"/>
      <c r="AC87" s="385"/>
      <c r="AD87" s="385"/>
      <c r="AE87" s="385"/>
      <c r="AF87" s="386">
        <f t="shared" si="9"/>
        <v>0</v>
      </c>
      <c r="AG87" s="377"/>
      <c r="AH87" s="377"/>
      <c r="AI87" s="377"/>
      <c r="AJ87" s="387"/>
      <c r="AK87" s="387"/>
      <c r="AL87" s="387"/>
      <c r="AM87" s="387"/>
      <c r="AN87" s="385"/>
      <c r="AO87" s="385"/>
      <c r="AP87" s="385"/>
      <c r="AQ87" s="385"/>
      <c r="AS87" s="381"/>
      <c r="AT87" s="381"/>
      <c r="AU87" s="381"/>
      <c r="AV87" s="381"/>
      <c r="AW87" s="381"/>
      <c r="AX87" s="381"/>
      <c r="AY87" s="381"/>
      <c r="AZ87" s="381"/>
      <c r="BA87" s="381"/>
      <c r="BB87" s="381"/>
      <c r="BC87" s="381"/>
      <c r="BD87" s="381"/>
      <c r="BE87" s="381"/>
      <c r="BF87" s="381"/>
      <c r="BG87" s="86"/>
    </row>
    <row r="88" spans="2:99">
      <c r="B88" s="343"/>
      <c r="C88" s="344"/>
      <c r="D88" s="344"/>
      <c r="E88" s="344"/>
      <c r="F88" s="344"/>
      <c r="G88" s="344"/>
      <c r="H88" s="344"/>
      <c r="I88" s="344"/>
      <c r="J88" s="344"/>
      <c r="K88" s="344"/>
      <c r="L88" s="345"/>
      <c r="M88" s="338"/>
      <c r="N88" s="338"/>
      <c r="O88" s="338"/>
      <c r="P88" s="338"/>
      <c r="Q88" s="338"/>
      <c r="R88" s="338"/>
      <c r="S88" s="338"/>
      <c r="T88" s="338"/>
      <c r="U88" s="338"/>
      <c r="V88" s="382"/>
      <c r="W88" s="383"/>
      <c r="X88" s="383"/>
      <c r="Y88" s="383"/>
      <c r="Z88" s="383"/>
      <c r="AA88" s="384"/>
      <c r="AB88" s="385"/>
      <c r="AC88" s="385"/>
      <c r="AD88" s="385"/>
      <c r="AE88" s="385"/>
      <c r="AF88" s="386">
        <f t="shared" si="9"/>
        <v>0</v>
      </c>
      <c r="AG88" s="377"/>
      <c r="AH88" s="377"/>
      <c r="AI88" s="377"/>
      <c r="AJ88" s="387"/>
      <c r="AK88" s="387"/>
      <c r="AL88" s="387"/>
      <c r="AM88" s="387"/>
      <c r="AN88" s="385"/>
      <c r="AO88" s="385"/>
      <c r="AP88" s="385"/>
      <c r="AQ88" s="385"/>
      <c r="AS88" s="381"/>
      <c r="AT88" s="381"/>
      <c r="AU88" s="381"/>
      <c r="AV88" s="381"/>
      <c r="AW88" s="381"/>
      <c r="AX88" s="381"/>
      <c r="AY88" s="381"/>
      <c r="AZ88" s="381"/>
      <c r="BA88" s="381"/>
      <c r="BB88" s="381"/>
      <c r="BC88" s="381"/>
      <c r="BD88" s="381"/>
      <c r="BE88" s="381"/>
      <c r="BF88" s="381"/>
      <c r="BG88" s="86"/>
    </row>
    <row r="89" spans="2:99">
      <c r="B89" s="343"/>
      <c r="C89" s="344"/>
      <c r="D89" s="344"/>
      <c r="E89" s="344"/>
      <c r="F89" s="344"/>
      <c r="G89" s="344"/>
      <c r="H89" s="344"/>
      <c r="I89" s="344"/>
      <c r="J89" s="344"/>
      <c r="K89" s="344"/>
      <c r="L89" s="345"/>
      <c r="M89" s="338"/>
      <c r="N89" s="338"/>
      <c r="O89" s="338"/>
      <c r="P89" s="338"/>
      <c r="Q89" s="338"/>
      <c r="R89" s="338"/>
      <c r="S89" s="338"/>
      <c r="T89" s="338"/>
      <c r="U89" s="338"/>
      <c r="V89" s="382"/>
      <c r="W89" s="383"/>
      <c r="X89" s="383"/>
      <c r="Y89" s="383"/>
      <c r="Z89" s="383"/>
      <c r="AA89" s="384"/>
      <c r="AB89" s="385"/>
      <c r="AC89" s="385"/>
      <c r="AD89" s="385"/>
      <c r="AE89" s="385"/>
      <c r="AF89" s="386">
        <f t="shared" si="9"/>
        <v>0</v>
      </c>
      <c r="AG89" s="377"/>
      <c r="AH89" s="377"/>
      <c r="AI89" s="377"/>
      <c r="AJ89" s="387"/>
      <c r="AK89" s="387"/>
      <c r="AL89" s="387"/>
      <c r="AM89" s="387"/>
      <c r="AN89" s="385"/>
      <c r="AO89" s="385"/>
      <c r="AP89" s="385"/>
      <c r="AQ89" s="385"/>
      <c r="AS89" s="381"/>
      <c r="AT89" s="381"/>
      <c r="AU89" s="381"/>
      <c r="AV89" s="381"/>
      <c r="AW89" s="381"/>
      <c r="AX89" s="381"/>
      <c r="AY89" s="381"/>
      <c r="AZ89" s="381"/>
      <c r="BA89" s="381"/>
      <c r="BB89" s="381"/>
      <c r="BC89" s="381"/>
      <c r="BD89" s="381"/>
      <c r="BE89" s="381"/>
      <c r="BF89" s="381"/>
      <c r="BG89" s="86"/>
    </row>
    <row r="90" spans="2:99" s="88" customFormat="1">
      <c r="B90" s="87"/>
    </row>
    <row r="91" spans="2:99" ht="17.25" thickBot="1">
      <c r="B91" s="368" t="s">
        <v>186</v>
      </c>
      <c r="C91" s="368"/>
      <c r="D91" s="368"/>
      <c r="E91" s="368"/>
      <c r="F91" s="368"/>
      <c r="G91" s="368"/>
      <c r="H91" s="368"/>
      <c r="I91" s="368"/>
      <c r="J91" s="368"/>
      <c r="K91" s="368"/>
      <c r="L91" s="368"/>
      <c r="M91" s="368"/>
      <c r="N91" s="368"/>
      <c r="O91" s="368"/>
      <c r="P91" s="368"/>
      <c r="Q91" s="368"/>
      <c r="R91" s="368"/>
      <c r="S91" s="368"/>
      <c r="T91" s="368"/>
      <c r="U91" s="368"/>
      <c r="V91" s="368"/>
      <c r="W91" s="368"/>
      <c r="X91" s="368"/>
      <c r="Y91" s="368"/>
      <c r="Z91" s="368"/>
      <c r="AA91" s="368"/>
      <c r="AB91" s="368"/>
      <c r="AC91" s="368"/>
      <c r="AD91" s="368"/>
      <c r="AE91" s="368"/>
      <c r="AF91" s="368"/>
      <c r="AG91" s="368"/>
      <c r="AH91" s="368"/>
      <c r="AI91" s="368"/>
      <c r="AJ91" s="368"/>
      <c r="AK91" s="368"/>
      <c r="AL91" s="368"/>
      <c r="AM91" s="368"/>
      <c r="AN91" s="368"/>
      <c r="AO91" s="368"/>
      <c r="AP91" s="368"/>
      <c r="AQ91" s="368"/>
      <c r="AR91" s="368"/>
      <c r="AS91" s="368"/>
      <c r="AT91" s="368"/>
      <c r="AU91" s="368"/>
      <c r="AV91" s="368"/>
      <c r="AW91" s="368"/>
      <c r="AX91" s="368"/>
      <c r="AY91" s="368"/>
      <c r="AZ91" s="368"/>
      <c r="BA91" s="368"/>
      <c r="BB91" s="368"/>
      <c r="BC91" s="368"/>
      <c r="BD91" s="368"/>
      <c r="BE91" s="368"/>
      <c r="BF91" s="368"/>
      <c r="BG91" s="368"/>
      <c r="BH91" s="368"/>
    </row>
    <row r="92" spans="2:99" ht="18.75" customHeight="1">
      <c r="B92" s="368" t="s">
        <v>187</v>
      </c>
      <c r="C92" s="368"/>
      <c r="D92" s="368"/>
      <c r="E92" s="368"/>
      <c r="F92" s="368"/>
      <c r="G92" s="368"/>
      <c r="H92" s="368"/>
      <c r="I92" s="368"/>
      <c r="J92" s="368"/>
      <c r="K92" s="368"/>
      <c r="L92" s="368"/>
      <c r="M92" s="368"/>
      <c r="N92" s="388" t="s">
        <v>188</v>
      </c>
      <c r="O92" s="389"/>
      <c r="P92" s="389"/>
      <c r="Q92" s="389"/>
      <c r="R92" s="389"/>
      <c r="S92" s="390"/>
      <c r="T92" s="388" t="s">
        <v>189</v>
      </c>
      <c r="U92" s="389"/>
      <c r="V92" s="389"/>
      <c r="W92" s="389"/>
      <c r="X92" s="389"/>
      <c r="Y92" s="389"/>
      <c r="Z92" s="389"/>
      <c r="AA92" s="390"/>
      <c r="AB92" s="388" t="s">
        <v>190</v>
      </c>
      <c r="AC92" s="389"/>
      <c r="AD92" s="389"/>
      <c r="AE92" s="389"/>
      <c r="AF92" s="389"/>
      <c r="AG92" s="389"/>
      <c r="AH92" s="389"/>
      <c r="AI92" s="389"/>
      <c r="AJ92" s="389"/>
      <c r="AK92" s="389"/>
      <c r="AL92" s="389"/>
      <c r="AM92" s="389"/>
      <c r="AN92" s="389"/>
      <c r="AO92" s="389"/>
      <c r="AP92" s="389"/>
      <c r="AQ92" s="390"/>
      <c r="AR92" s="388" t="s">
        <v>191</v>
      </c>
      <c r="AS92" s="389"/>
      <c r="AT92" s="389"/>
      <c r="AU92" s="389"/>
      <c r="AV92" s="389"/>
      <c r="AW92" s="389"/>
      <c r="AX92" s="389"/>
      <c r="AY92" s="389"/>
      <c r="AZ92" s="389"/>
      <c r="BA92" s="389"/>
      <c r="BB92" s="389"/>
      <c r="BC92" s="389"/>
      <c r="BD92" s="389"/>
      <c r="BE92" s="389"/>
      <c r="BF92" s="389"/>
      <c r="BG92" s="390"/>
      <c r="BH92" s="388" t="s">
        <v>192</v>
      </c>
      <c r="BI92" s="389"/>
      <c r="BJ92" s="389"/>
      <c r="BK92" s="389"/>
      <c r="BL92" s="389"/>
      <c r="BM92" s="389"/>
      <c r="BN92" s="389"/>
      <c r="BO92" s="389"/>
      <c r="BP92" s="389"/>
      <c r="BQ92" s="389"/>
      <c r="BR92" s="389"/>
      <c r="BS92" s="389"/>
      <c r="BT92" s="389"/>
      <c r="BU92" s="389"/>
      <c r="BV92" s="389"/>
      <c r="BW92" s="389"/>
      <c r="BX92" s="389"/>
      <c r="BY92" s="389"/>
      <c r="BZ92" s="389"/>
      <c r="CA92" s="389"/>
      <c r="CB92" s="389"/>
      <c r="CC92" s="389"/>
      <c r="CD92" s="389"/>
      <c r="CE92" s="389"/>
      <c r="CF92" s="389"/>
      <c r="CG92" s="389"/>
      <c r="CH92" s="389"/>
      <c r="CI92" s="389"/>
      <c r="CJ92" s="389"/>
      <c r="CK92" s="389"/>
      <c r="CL92" s="389"/>
      <c r="CM92" s="389"/>
      <c r="CN92" s="389"/>
      <c r="CO92" s="389"/>
      <c r="CP92" s="389"/>
      <c r="CQ92" s="389"/>
      <c r="CR92" s="389"/>
      <c r="CS92" s="389"/>
      <c r="CT92" s="389"/>
      <c r="CU92" s="390"/>
    </row>
    <row r="93" spans="2:99" ht="16.5" customHeight="1">
      <c r="B93" s="335" t="s">
        <v>193</v>
      </c>
      <c r="C93" s="335"/>
      <c r="D93" s="335"/>
      <c r="E93" s="335"/>
      <c r="F93" s="335"/>
      <c r="G93" s="335"/>
      <c r="H93" s="335"/>
      <c r="I93" s="335"/>
      <c r="J93" s="335"/>
      <c r="K93" s="335"/>
      <c r="L93" s="335"/>
      <c r="M93" s="332"/>
      <c r="N93" s="403" t="s">
        <v>194</v>
      </c>
      <c r="O93" s="335"/>
      <c r="P93" s="335"/>
      <c r="Q93" s="335" t="s">
        <v>195</v>
      </c>
      <c r="R93" s="335"/>
      <c r="S93" s="391"/>
      <c r="T93" s="404" t="s">
        <v>62</v>
      </c>
      <c r="U93" s="405"/>
      <c r="V93" s="405"/>
      <c r="W93" s="405"/>
      <c r="X93" s="405" t="s">
        <v>63</v>
      </c>
      <c r="Y93" s="405"/>
      <c r="Z93" s="405"/>
      <c r="AA93" s="406"/>
      <c r="AB93" s="402" t="s">
        <v>55</v>
      </c>
      <c r="AC93" s="399"/>
      <c r="AD93" s="399"/>
      <c r="AE93" s="399"/>
      <c r="AF93" s="399" t="s">
        <v>51</v>
      </c>
      <c r="AG93" s="399"/>
      <c r="AH93" s="399"/>
      <c r="AI93" s="399"/>
      <c r="AJ93" s="399" t="s">
        <v>196</v>
      </c>
      <c r="AK93" s="399"/>
      <c r="AL93" s="399"/>
      <c r="AM93" s="399"/>
      <c r="AN93" s="399" t="s">
        <v>102</v>
      </c>
      <c r="AO93" s="399"/>
      <c r="AP93" s="399"/>
      <c r="AQ93" s="400"/>
      <c r="AR93" s="402" t="s">
        <v>197</v>
      </c>
      <c r="AS93" s="399"/>
      <c r="AT93" s="399"/>
      <c r="AU93" s="399"/>
      <c r="AV93" s="399" t="s">
        <v>51</v>
      </c>
      <c r="AW93" s="399"/>
      <c r="AX93" s="399"/>
      <c r="AY93" s="399"/>
      <c r="AZ93" s="399" t="s">
        <v>198</v>
      </c>
      <c r="BA93" s="399"/>
      <c r="BB93" s="399"/>
      <c r="BC93" s="399"/>
      <c r="BD93" s="399" t="s">
        <v>102</v>
      </c>
      <c r="BE93" s="399"/>
      <c r="BF93" s="399"/>
      <c r="BG93" s="400"/>
      <c r="BH93" s="401" t="s">
        <v>199</v>
      </c>
      <c r="BI93" s="334"/>
      <c r="BJ93" s="333"/>
      <c r="BK93" s="332" t="s">
        <v>200</v>
      </c>
      <c r="BL93" s="334"/>
      <c r="BM93" s="333"/>
      <c r="BN93" s="332" t="s">
        <v>201</v>
      </c>
      <c r="BO93" s="334"/>
      <c r="BP93" s="333"/>
      <c r="BQ93" s="332" t="s">
        <v>202</v>
      </c>
      <c r="BR93" s="334"/>
      <c r="BS93" s="333"/>
      <c r="BT93" s="335" t="s">
        <v>203</v>
      </c>
      <c r="BU93" s="335"/>
      <c r="BV93" s="335"/>
      <c r="BW93" s="335"/>
      <c r="BX93" s="335" t="s">
        <v>204</v>
      </c>
      <c r="BY93" s="335"/>
      <c r="BZ93" s="335"/>
      <c r="CA93" s="335"/>
      <c r="CB93" s="335" t="s">
        <v>51</v>
      </c>
      <c r="CC93" s="335"/>
      <c r="CD93" s="335"/>
      <c r="CE93" s="335"/>
      <c r="CF93" s="335" t="s">
        <v>79</v>
      </c>
      <c r="CG93" s="335"/>
      <c r="CH93" s="335"/>
      <c r="CI93" s="335"/>
      <c r="CJ93" s="335" t="s">
        <v>80</v>
      </c>
      <c r="CK93" s="335"/>
      <c r="CL93" s="335"/>
      <c r="CM93" s="335"/>
      <c r="CN93" s="335"/>
      <c r="CO93" s="335"/>
      <c r="CP93" s="335"/>
      <c r="CQ93" s="335"/>
      <c r="CR93" s="335" t="s">
        <v>205</v>
      </c>
      <c r="CS93" s="335"/>
      <c r="CT93" s="335"/>
      <c r="CU93" s="391"/>
    </row>
    <row r="94" spans="2:99">
      <c r="B94" s="338" t="s">
        <v>206</v>
      </c>
      <c r="C94" s="338"/>
      <c r="D94" s="338"/>
      <c r="E94" s="338"/>
      <c r="F94" s="338"/>
      <c r="G94" s="338"/>
      <c r="H94" s="338"/>
      <c r="I94" s="338"/>
      <c r="J94" s="338"/>
      <c r="K94" s="338"/>
      <c r="L94" s="338"/>
      <c r="M94" s="339"/>
      <c r="N94" s="392">
        <v>45848</v>
      </c>
      <c r="O94" s="393"/>
      <c r="P94" s="393"/>
      <c r="Q94" s="393">
        <v>45849</v>
      </c>
      <c r="R94" s="393"/>
      <c r="S94" s="394"/>
      <c r="T94" s="395" t="s">
        <v>207</v>
      </c>
      <c r="U94" s="396"/>
      <c r="V94" s="396"/>
      <c r="W94" s="396"/>
      <c r="X94" s="397" t="s">
        <v>208</v>
      </c>
      <c r="Y94" s="397"/>
      <c r="Z94" s="397"/>
      <c r="AA94" s="398"/>
      <c r="AB94" s="417">
        <v>500</v>
      </c>
      <c r="AC94" s="408"/>
      <c r="AD94" s="408"/>
      <c r="AE94" s="408"/>
      <c r="AF94" s="408"/>
      <c r="AG94" s="408"/>
      <c r="AH94" s="408"/>
      <c r="AI94" s="408"/>
      <c r="AJ94" s="410">
        <f>AB94</f>
        <v>500</v>
      </c>
      <c r="AK94" s="410"/>
      <c r="AL94" s="410"/>
      <c r="AM94" s="410"/>
      <c r="AN94" s="407">
        <f>IF(T94="","",AJ94-AF94)</f>
        <v>500</v>
      </c>
      <c r="AO94" s="407"/>
      <c r="AP94" s="407"/>
      <c r="AQ94" s="418"/>
      <c r="AR94" s="417">
        <v>20000</v>
      </c>
      <c r="AS94" s="408"/>
      <c r="AT94" s="408"/>
      <c r="AU94" s="408"/>
      <c r="AV94" s="419">
        <v>10300</v>
      </c>
      <c r="AW94" s="419"/>
      <c r="AX94" s="419"/>
      <c r="AY94" s="419"/>
      <c r="AZ94" s="410">
        <f>AR94</f>
        <v>20000</v>
      </c>
      <c r="BA94" s="410"/>
      <c r="BB94" s="410"/>
      <c r="BC94" s="410"/>
      <c r="BD94" s="411">
        <f>IF(T94="","",AZ94-AV94)</f>
        <v>9700</v>
      </c>
      <c r="BE94" s="411"/>
      <c r="BF94" s="411"/>
      <c r="BG94" s="412"/>
      <c r="BH94" s="413">
        <v>15000</v>
      </c>
      <c r="BI94" s="414"/>
      <c r="BJ94" s="415"/>
      <c r="BK94" s="416">
        <v>100</v>
      </c>
      <c r="BL94" s="414"/>
      <c r="BM94" s="415"/>
      <c r="BN94" s="416">
        <v>0</v>
      </c>
      <c r="BO94" s="414"/>
      <c r="BP94" s="415"/>
      <c r="BQ94" s="416">
        <v>0</v>
      </c>
      <c r="BR94" s="414"/>
      <c r="BS94" s="415"/>
      <c r="BT94" s="342">
        <f>SUM(BH94:BS94)</f>
        <v>15100</v>
      </c>
      <c r="BU94" s="342"/>
      <c r="BV94" s="342"/>
      <c r="BW94" s="342"/>
      <c r="BX94" s="407">
        <f>BT94-CB94</f>
        <v>15100</v>
      </c>
      <c r="BY94" s="407"/>
      <c r="BZ94" s="407"/>
      <c r="CA94" s="407"/>
      <c r="CB94" s="408">
        <v>0</v>
      </c>
      <c r="CC94" s="408"/>
      <c r="CD94" s="408"/>
      <c r="CE94" s="408"/>
      <c r="CF94" s="385" t="s">
        <v>209</v>
      </c>
      <c r="CG94" s="385"/>
      <c r="CH94" s="385"/>
      <c r="CI94" s="385"/>
      <c r="CJ94" s="385" t="s">
        <v>210</v>
      </c>
      <c r="CK94" s="385"/>
      <c r="CL94" s="385"/>
      <c r="CM94" s="385"/>
      <c r="CN94" s="385"/>
      <c r="CO94" s="385"/>
      <c r="CP94" s="385"/>
      <c r="CQ94" s="385"/>
      <c r="CR94" s="337">
        <v>30</v>
      </c>
      <c r="CS94" s="337"/>
      <c r="CT94" s="337"/>
      <c r="CU94" s="409"/>
    </row>
    <row r="95" spans="2:99">
      <c r="B95" s="338" t="s">
        <v>211</v>
      </c>
      <c r="C95" s="338"/>
      <c r="D95" s="338"/>
      <c r="E95" s="338"/>
      <c r="F95" s="338"/>
      <c r="G95" s="338"/>
      <c r="H95" s="338"/>
      <c r="I95" s="338"/>
      <c r="J95" s="338"/>
      <c r="K95" s="338"/>
      <c r="L95" s="338"/>
      <c r="M95" s="339"/>
      <c r="N95" s="392">
        <v>45870</v>
      </c>
      <c r="O95" s="393"/>
      <c r="P95" s="393"/>
      <c r="Q95" s="393">
        <v>45870</v>
      </c>
      <c r="R95" s="393"/>
      <c r="S95" s="394"/>
      <c r="T95" s="395" t="s">
        <v>212</v>
      </c>
      <c r="U95" s="396"/>
      <c r="V95" s="396"/>
      <c r="W95" s="396"/>
      <c r="X95" s="397" t="s">
        <v>213</v>
      </c>
      <c r="Y95" s="397"/>
      <c r="Z95" s="397"/>
      <c r="AA95" s="398"/>
      <c r="AB95" s="417">
        <v>10000</v>
      </c>
      <c r="AC95" s="408"/>
      <c r="AD95" s="408"/>
      <c r="AE95" s="408"/>
      <c r="AF95" s="408"/>
      <c r="AG95" s="408"/>
      <c r="AH95" s="408"/>
      <c r="AI95" s="408"/>
      <c r="AJ95" s="410">
        <f>AB95</f>
        <v>10000</v>
      </c>
      <c r="AK95" s="410"/>
      <c r="AL95" s="410"/>
      <c r="AM95" s="410"/>
      <c r="AN95" s="407">
        <f>IF(T95="","",AJ95-AF95)</f>
        <v>10000</v>
      </c>
      <c r="AO95" s="407"/>
      <c r="AP95" s="407"/>
      <c r="AQ95" s="418"/>
      <c r="AR95" s="417">
        <v>20000</v>
      </c>
      <c r="AS95" s="408"/>
      <c r="AT95" s="408"/>
      <c r="AU95" s="408"/>
      <c r="AV95" s="419">
        <v>13000</v>
      </c>
      <c r="AW95" s="419"/>
      <c r="AX95" s="419"/>
      <c r="AY95" s="419"/>
      <c r="AZ95" s="410">
        <f>AR95</f>
        <v>20000</v>
      </c>
      <c r="BA95" s="410"/>
      <c r="BB95" s="410"/>
      <c r="BC95" s="410"/>
      <c r="BD95" s="411">
        <f>IF(T94="","",AZ95-AV95)</f>
        <v>7000</v>
      </c>
      <c r="BE95" s="411"/>
      <c r="BF95" s="411"/>
      <c r="BG95" s="412"/>
      <c r="BH95" s="413">
        <v>1000</v>
      </c>
      <c r="BI95" s="414"/>
      <c r="BJ95" s="415"/>
      <c r="BK95" s="416">
        <v>100</v>
      </c>
      <c r="BL95" s="414"/>
      <c r="BM95" s="415"/>
      <c r="BN95" s="416">
        <v>0</v>
      </c>
      <c r="BO95" s="414"/>
      <c r="BP95" s="415"/>
      <c r="BQ95" s="416">
        <v>0</v>
      </c>
      <c r="BR95" s="414"/>
      <c r="BS95" s="415"/>
      <c r="BT95" s="342">
        <f>SUM(BH95:BS95)</f>
        <v>1100</v>
      </c>
      <c r="BU95" s="342"/>
      <c r="BV95" s="342"/>
      <c r="BW95" s="342"/>
      <c r="BX95" s="407">
        <f>BT95-CB95</f>
        <v>1100</v>
      </c>
      <c r="BY95" s="407"/>
      <c r="BZ95" s="407"/>
      <c r="CA95" s="407"/>
      <c r="CB95" s="408">
        <v>0</v>
      </c>
      <c r="CC95" s="408"/>
      <c r="CD95" s="408"/>
      <c r="CE95" s="408"/>
      <c r="CF95" s="385" t="s">
        <v>214</v>
      </c>
      <c r="CG95" s="385"/>
      <c r="CH95" s="385"/>
      <c r="CI95" s="385"/>
      <c r="CJ95" s="385" t="s">
        <v>215</v>
      </c>
      <c r="CK95" s="385"/>
      <c r="CL95" s="385"/>
      <c r="CM95" s="385"/>
      <c r="CN95" s="385"/>
      <c r="CO95" s="385"/>
      <c r="CP95" s="385"/>
      <c r="CQ95" s="385"/>
      <c r="CR95" s="337">
        <v>20</v>
      </c>
      <c r="CS95" s="337"/>
      <c r="CT95" s="337"/>
      <c r="CU95" s="409"/>
    </row>
    <row r="96" spans="2:99">
      <c r="B96" s="338"/>
      <c r="C96" s="338"/>
      <c r="D96" s="338"/>
      <c r="E96" s="338"/>
      <c r="F96" s="338"/>
      <c r="G96" s="338"/>
      <c r="H96" s="338"/>
      <c r="I96" s="338"/>
      <c r="J96" s="338"/>
      <c r="K96" s="338"/>
      <c r="L96" s="338"/>
      <c r="M96" s="339"/>
      <c r="N96" s="392"/>
      <c r="O96" s="393"/>
      <c r="P96" s="393"/>
      <c r="Q96" s="393"/>
      <c r="R96" s="393"/>
      <c r="S96" s="394"/>
      <c r="T96" s="395"/>
      <c r="U96" s="396"/>
      <c r="V96" s="396"/>
      <c r="W96" s="396"/>
      <c r="X96" s="397"/>
      <c r="Y96" s="397"/>
      <c r="Z96" s="397"/>
      <c r="AA96" s="398"/>
      <c r="AB96" s="417"/>
      <c r="AC96" s="408"/>
      <c r="AD96" s="408"/>
      <c r="AE96" s="408"/>
      <c r="AF96" s="408"/>
      <c r="AG96" s="408"/>
      <c r="AH96" s="408"/>
      <c r="AI96" s="408"/>
      <c r="AJ96" s="410">
        <f>AB96</f>
        <v>0</v>
      </c>
      <c r="AK96" s="410"/>
      <c r="AL96" s="410"/>
      <c r="AM96" s="410"/>
      <c r="AN96" s="407" t="str">
        <f>IF(T96="","",AJ96-AF96)</f>
        <v/>
      </c>
      <c r="AO96" s="407"/>
      <c r="AP96" s="407"/>
      <c r="AQ96" s="418"/>
      <c r="AR96" s="417"/>
      <c r="AS96" s="408"/>
      <c r="AT96" s="408"/>
      <c r="AU96" s="408"/>
      <c r="AV96" s="419"/>
      <c r="AW96" s="419"/>
      <c r="AX96" s="419"/>
      <c r="AY96" s="419"/>
      <c r="AZ96" s="410">
        <f>AR96</f>
        <v>0</v>
      </c>
      <c r="BA96" s="410"/>
      <c r="BB96" s="410"/>
      <c r="BC96" s="410"/>
      <c r="BD96" s="411">
        <f>IF(T95="","",AZ96-AV96)</f>
        <v>0</v>
      </c>
      <c r="BE96" s="411"/>
      <c r="BF96" s="411"/>
      <c r="BG96" s="412"/>
      <c r="BH96" s="413"/>
      <c r="BI96" s="414"/>
      <c r="BJ96" s="415"/>
      <c r="BK96" s="416"/>
      <c r="BL96" s="414"/>
      <c r="BM96" s="415"/>
      <c r="BN96" s="416"/>
      <c r="BO96" s="414"/>
      <c r="BP96" s="415"/>
      <c r="BQ96" s="416"/>
      <c r="BR96" s="414"/>
      <c r="BS96" s="415"/>
      <c r="BT96" s="342">
        <f>SUM(BH96:BS96)</f>
        <v>0</v>
      </c>
      <c r="BU96" s="342"/>
      <c r="BV96" s="342"/>
      <c r="BW96" s="342"/>
      <c r="BX96" s="407">
        <f t="shared" ref="BX96:BX98" si="10">BT96-CB96</f>
        <v>0</v>
      </c>
      <c r="BY96" s="407"/>
      <c r="BZ96" s="407"/>
      <c r="CA96" s="407"/>
      <c r="CB96" s="408"/>
      <c r="CC96" s="408"/>
      <c r="CD96" s="408"/>
      <c r="CE96" s="408"/>
      <c r="CF96" s="385"/>
      <c r="CG96" s="385"/>
      <c r="CH96" s="385"/>
      <c r="CI96" s="385"/>
      <c r="CJ96" s="385"/>
      <c r="CK96" s="385"/>
      <c r="CL96" s="385"/>
      <c r="CM96" s="385"/>
      <c r="CN96" s="385"/>
      <c r="CO96" s="385"/>
      <c r="CP96" s="385"/>
      <c r="CQ96" s="385"/>
      <c r="CR96" s="337"/>
      <c r="CS96" s="337"/>
      <c r="CT96" s="337"/>
      <c r="CU96" s="409"/>
    </row>
    <row r="97" spans="2:99">
      <c r="B97" s="338"/>
      <c r="C97" s="338"/>
      <c r="D97" s="338"/>
      <c r="E97" s="338"/>
      <c r="F97" s="338"/>
      <c r="G97" s="338"/>
      <c r="H97" s="338"/>
      <c r="I97" s="338"/>
      <c r="J97" s="338"/>
      <c r="K97" s="338"/>
      <c r="L97" s="338"/>
      <c r="M97" s="339"/>
      <c r="N97" s="392"/>
      <c r="O97" s="393"/>
      <c r="P97" s="393"/>
      <c r="Q97" s="393"/>
      <c r="R97" s="393"/>
      <c r="S97" s="394"/>
      <c r="T97" s="395"/>
      <c r="U97" s="396"/>
      <c r="V97" s="396"/>
      <c r="W97" s="396"/>
      <c r="X97" s="397"/>
      <c r="Y97" s="397"/>
      <c r="Z97" s="397"/>
      <c r="AA97" s="398"/>
      <c r="AB97" s="417"/>
      <c r="AC97" s="408"/>
      <c r="AD97" s="408"/>
      <c r="AE97" s="408"/>
      <c r="AF97" s="408"/>
      <c r="AG97" s="408"/>
      <c r="AH97" s="408"/>
      <c r="AI97" s="408"/>
      <c r="AJ97" s="410">
        <f>AB97</f>
        <v>0</v>
      </c>
      <c r="AK97" s="410"/>
      <c r="AL97" s="410"/>
      <c r="AM97" s="410"/>
      <c r="AN97" s="407" t="str">
        <f>IF(T97="","",AJ97-AF97)</f>
        <v/>
      </c>
      <c r="AO97" s="407"/>
      <c r="AP97" s="407"/>
      <c r="AQ97" s="418"/>
      <c r="AR97" s="417"/>
      <c r="AS97" s="408"/>
      <c r="AT97" s="408"/>
      <c r="AU97" s="408"/>
      <c r="AV97" s="419"/>
      <c r="AW97" s="419"/>
      <c r="AX97" s="419"/>
      <c r="AY97" s="419"/>
      <c r="AZ97" s="410">
        <f>AR97</f>
        <v>0</v>
      </c>
      <c r="BA97" s="410"/>
      <c r="BB97" s="410"/>
      <c r="BC97" s="410"/>
      <c r="BD97" s="411" t="str">
        <f>IF(T96="","",AZ97-AV97)</f>
        <v/>
      </c>
      <c r="BE97" s="411"/>
      <c r="BF97" s="411"/>
      <c r="BG97" s="412"/>
      <c r="BH97" s="413"/>
      <c r="BI97" s="414"/>
      <c r="BJ97" s="415"/>
      <c r="BK97" s="416"/>
      <c r="BL97" s="414"/>
      <c r="BM97" s="415"/>
      <c r="BN97" s="416"/>
      <c r="BO97" s="414"/>
      <c r="BP97" s="415"/>
      <c r="BQ97" s="416"/>
      <c r="BR97" s="414"/>
      <c r="BS97" s="415"/>
      <c r="BT97" s="342">
        <f>SUM(BH97:BS97)</f>
        <v>0</v>
      </c>
      <c r="BU97" s="342"/>
      <c r="BV97" s="342"/>
      <c r="BW97" s="342"/>
      <c r="BX97" s="407">
        <f t="shared" si="10"/>
        <v>0</v>
      </c>
      <c r="BY97" s="407"/>
      <c r="BZ97" s="407"/>
      <c r="CA97" s="407"/>
      <c r="CB97" s="408"/>
      <c r="CC97" s="408"/>
      <c r="CD97" s="408"/>
      <c r="CE97" s="408"/>
      <c r="CF97" s="385"/>
      <c r="CG97" s="385"/>
      <c r="CH97" s="385"/>
      <c r="CI97" s="385"/>
      <c r="CJ97" s="385"/>
      <c r="CK97" s="385"/>
      <c r="CL97" s="385"/>
      <c r="CM97" s="385"/>
      <c r="CN97" s="385"/>
      <c r="CO97" s="385"/>
      <c r="CP97" s="385"/>
      <c r="CQ97" s="385"/>
      <c r="CR97" s="337"/>
      <c r="CS97" s="337"/>
      <c r="CT97" s="337"/>
      <c r="CU97" s="409"/>
    </row>
    <row r="98" spans="2:99" ht="17.25" thickBot="1">
      <c r="B98" s="338"/>
      <c r="C98" s="338"/>
      <c r="D98" s="338"/>
      <c r="E98" s="338"/>
      <c r="F98" s="338"/>
      <c r="G98" s="338"/>
      <c r="H98" s="338"/>
      <c r="I98" s="338"/>
      <c r="J98" s="338"/>
      <c r="K98" s="338"/>
      <c r="L98" s="338"/>
      <c r="M98" s="339"/>
      <c r="N98" s="422"/>
      <c r="O98" s="423"/>
      <c r="P98" s="423"/>
      <c r="Q98" s="423"/>
      <c r="R98" s="423"/>
      <c r="S98" s="424"/>
      <c r="T98" s="425"/>
      <c r="U98" s="426"/>
      <c r="V98" s="426"/>
      <c r="W98" s="426"/>
      <c r="X98" s="427"/>
      <c r="Y98" s="427"/>
      <c r="Z98" s="427"/>
      <c r="AA98" s="428"/>
      <c r="AB98" s="440"/>
      <c r="AC98" s="420"/>
      <c r="AD98" s="420"/>
      <c r="AE98" s="420"/>
      <c r="AF98" s="420"/>
      <c r="AG98" s="420"/>
      <c r="AH98" s="420"/>
      <c r="AI98" s="420"/>
      <c r="AJ98" s="433">
        <f>AB98</f>
        <v>0</v>
      </c>
      <c r="AK98" s="433"/>
      <c r="AL98" s="433"/>
      <c r="AM98" s="433"/>
      <c r="AN98" s="430" t="str">
        <f>IF(T98="","",AJ98-AF98)</f>
        <v/>
      </c>
      <c r="AO98" s="430"/>
      <c r="AP98" s="430"/>
      <c r="AQ98" s="441"/>
      <c r="AR98" s="440"/>
      <c r="AS98" s="420"/>
      <c r="AT98" s="420"/>
      <c r="AU98" s="420"/>
      <c r="AV98" s="442"/>
      <c r="AW98" s="442"/>
      <c r="AX98" s="442"/>
      <c r="AY98" s="442"/>
      <c r="AZ98" s="433">
        <f>AR98</f>
        <v>0</v>
      </c>
      <c r="BA98" s="433"/>
      <c r="BB98" s="433"/>
      <c r="BC98" s="433"/>
      <c r="BD98" s="434" t="str">
        <f>IF(T97="","",AZ98-AV98)</f>
        <v/>
      </c>
      <c r="BE98" s="434"/>
      <c r="BF98" s="434"/>
      <c r="BG98" s="435"/>
      <c r="BH98" s="436"/>
      <c r="BI98" s="437"/>
      <c r="BJ98" s="438"/>
      <c r="BK98" s="439"/>
      <c r="BL98" s="437"/>
      <c r="BM98" s="438"/>
      <c r="BN98" s="439"/>
      <c r="BO98" s="437"/>
      <c r="BP98" s="438"/>
      <c r="BQ98" s="439"/>
      <c r="BR98" s="437"/>
      <c r="BS98" s="438"/>
      <c r="BT98" s="429">
        <f>SUM(BH98:BS98)</f>
        <v>0</v>
      </c>
      <c r="BU98" s="429"/>
      <c r="BV98" s="429"/>
      <c r="BW98" s="429"/>
      <c r="BX98" s="430">
        <f t="shared" si="10"/>
        <v>0</v>
      </c>
      <c r="BY98" s="430"/>
      <c r="BZ98" s="430"/>
      <c r="CA98" s="430"/>
      <c r="CB98" s="420"/>
      <c r="CC98" s="420"/>
      <c r="CD98" s="420"/>
      <c r="CE98" s="420"/>
      <c r="CF98" s="421"/>
      <c r="CG98" s="421"/>
      <c r="CH98" s="421"/>
      <c r="CI98" s="421"/>
      <c r="CJ98" s="421"/>
      <c r="CK98" s="421"/>
      <c r="CL98" s="421"/>
      <c r="CM98" s="421"/>
      <c r="CN98" s="421"/>
      <c r="CO98" s="421"/>
      <c r="CP98" s="421"/>
      <c r="CQ98" s="421"/>
      <c r="CR98" s="431"/>
      <c r="CS98" s="431"/>
      <c r="CT98" s="431"/>
      <c r="CU98" s="432"/>
    </row>
    <row r="99" spans="2:99" ht="17.25" thickBot="1">
      <c r="BQ99" s="90"/>
      <c r="BR99" s="90"/>
    </row>
    <row r="100" spans="2:99" ht="16.5" customHeight="1">
      <c r="B100" s="368" t="s">
        <v>216</v>
      </c>
      <c r="C100" s="368"/>
      <c r="D100" s="368"/>
      <c r="E100" s="368"/>
      <c r="F100" s="368"/>
      <c r="G100" s="368"/>
      <c r="H100" s="368"/>
      <c r="I100" s="368"/>
      <c r="J100" s="368"/>
      <c r="K100" s="368"/>
      <c r="L100" s="368"/>
      <c r="M100" s="368"/>
      <c r="N100" s="388" t="s">
        <v>188</v>
      </c>
      <c r="O100" s="389"/>
      <c r="P100" s="389"/>
      <c r="Q100" s="389"/>
      <c r="R100" s="389"/>
      <c r="S100" s="390"/>
      <c r="T100" s="451" t="s">
        <v>217</v>
      </c>
      <c r="U100" s="452"/>
      <c r="V100" s="452"/>
      <c r="W100" s="452"/>
      <c r="X100" s="452"/>
      <c r="Y100" s="452"/>
      <c r="Z100" s="452"/>
      <c r="AA100" s="453"/>
      <c r="AB100" s="388" t="s">
        <v>190</v>
      </c>
      <c r="AC100" s="389"/>
      <c r="AD100" s="389"/>
      <c r="AE100" s="389"/>
      <c r="AF100" s="389"/>
      <c r="AG100" s="389"/>
      <c r="AH100" s="389"/>
      <c r="AI100" s="389"/>
      <c r="AJ100" s="389"/>
      <c r="AK100" s="389"/>
      <c r="AL100" s="389"/>
      <c r="AM100" s="389"/>
      <c r="AN100" s="389"/>
      <c r="AO100" s="389"/>
      <c r="AP100" s="389"/>
      <c r="AQ100" s="390"/>
      <c r="AR100" s="388" t="s">
        <v>218</v>
      </c>
      <c r="AS100" s="389"/>
      <c r="AT100" s="389"/>
      <c r="AU100" s="389"/>
      <c r="AV100" s="389"/>
      <c r="AW100" s="389"/>
      <c r="AX100" s="389"/>
      <c r="AY100" s="389"/>
      <c r="AZ100" s="389"/>
      <c r="BA100" s="389"/>
      <c r="BB100" s="389"/>
      <c r="BC100" s="389"/>
      <c r="BD100" s="389"/>
      <c r="BE100" s="389"/>
      <c r="BF100" s="389"/>
      <c r="BG100" s="390"/>
      <c r="BH100" s="454" t="s">
        <v>219</v>
      </c>
      <c r="BI100" s="455"/>
      <c r="BJ100" s="455"/>
      <c r="BK100" s="455"/>
      <c r="BL100" s="455"/>
      <c r="BM100" s="455"/>
      <c r="BN100" s="455"/>
      <c r="BO100" s="455"/>
      <c r="BP100" s="455"/>
      <c r="BQ100" s="455"/>
      <c r="BR100" s="455"/>
      <c r="BS100" s="455"/>
      <c r="BT100" s="455"/>
      <c r="BU100" s="456"/>
      <c r="BV100" s="448" t="s">
        <v>220</v>
      </c>
      <c r="BW100" s="448"/>
      <c r="BX100" s="448"/>
      <c r="BY100" s="448"/>
      <c r="BZ100" s="448"/>
      <c r="CA100" s="448"/>
      <c r="CB100" s="448"/>
      <c r="CC100" s="448"/>
      <c r="CD100" s="448"/>
      <c r="CE100" s="448"/>
      <c r="CF100" s="448"/>
      <c r="CG100" s="448"/>
      <c r="CH100" s="448"/>
      <c r="CI100" s="448"/>
      <c r="CJ100" s="448"/>
      <c r="CK100" s="448"/>
      <c r="CL100" s="448"/>
      <c r="CM100" s="448"/>
      <c r="CN100" s="448"/>
      <c r="CO100" s="448"/>
      <c r="CP100" s="448"/>
      <c r="CQ100" s="448"/>
      <c r="CR100" s="448"/>
      <c r="CS100" s="448"/>
      <c r="CT100" s="448"/>
      <c r="CU100" s="448"/>
    </row>
    <row r="101" spans="2:99" ht="16.5" customHeight="1">
      <c r="B101" s="335" t="s">
        <v>193</v>
      </c>
      <c r="C101" s="335"/>
      <c r="D101" s="335"/>
      <c r="E101" s="335"/>
      <c r="F101" s="335"/>
      <c r="G101" s="335"/>
      <c r="H101" s="335"/>
      <c r="I101" s="335"/>
      <c r="J101" s="335"/>
      <c r="K101" s="335"/>
      <c r="L101" s="335"/>
      <c r="M101" s="332"/>
      <c r="N101" s="403" t="s">
        <v>194</v>
      </c>
      <c r="O101" s="335"/>
      <c r="P101" s="335"/>
      <c r="Q101" s="335" t="s">
        <v>195</v>
      </c>
      <c r="R101" s="335"/>
      <c r="S101" s="391"/>
      <c r="T101" s="404" t="s">
        <v>62</v>
      </c>
      <c r="U101" s="405"/>
      <c r="V101" s="405"/>
      <c r="W101" s="405"/>
      <c r="X101" s="405" t="s">
        <v>63</v>
      </c>
      <c r="Y101" s="405"/>
      <c r="Z101" s="405"/>
      <c r="AA101" s="406"/>
      <c r="AB101" s="401" t="s">
        <v>55</v>
      </c>
      <c r="AC101" s="334"/>
      <c r="AD101" s="334"/>
      <c r="AE101" s="333"/>
      <c r="AF101" s="332" t="s">
        <v>51</v>
      </c>
      <c r="AG101" s="334"/>
      <c r="AH101" s="334"/>
      <c r="AI101" s="333"/>
      <c r="AJ101" s="332" t="s">
        <v>204</v>
      </c>
      <c r="AK101" s="334"/>
      <c r="AL101" s="334"/>
      <c r="AM101" s="333"/>
      <c r="AN101" s="332" t="s">
        <v>102</v>
      </c>
      <c r="AO101" s="334"/>
      <c r="AP101" s="334"/>
      <c r="AQ101" s="450"/>
      <c r="AR101" s="401" t="s">
        <v>221</v>
      </c>
      <c r="AS101" s="334"/>
      <c r="AT101" s="334"/>
      <c r="AU101" s="333"/>
      <c r="AV101" s="335" t="s">
        <v>51</v>
      </c>
      <c r="AW101" s="335"/>
      <c r="AX101" s="335"/>
      <c r="AY101" s="335"/>
      <c r="AZ101" s="335" t="s">
        <v>3</v>
      </c>
      <c r="BA101" s="335"/>
      <c r="BB101" s="335"/>
      <c r="BC101" s="335"/>
      <c r="BD101" s="335" t="s">
        <v>222</v>
      </c>
      <c r="BE101" s="335"/>
      <c r="BF101" s="335"/>
      <c r="BG101" s="391"/>
      <c r="BH101" s="403" t="s">
        <v>223</v>
      </c>
      <c r="BI101" s="335"/>
      <c r="BJ101" s="335"/>
      <c r="BK101" s="335"/>
      <c r="BL101" s="335"/>
      <c r="BM101" s="335"/>
      <c r="BN101" s="335"/>
      <c r="BO101" s="335" t="s">
        <v>80</v>
      </c>
      <c r="BP101" s="335"/>
      <c r="BQ101" s="335"/>
      <c r="BR101" s="335"/>
      <c r="BS101" s="335"/>
      <c r="BT101" s="335"/>
      <c r="BU101" s="391"/>
      <c r="BV101" s="448"/>
      <c r="BW101" s="448"/>
      <c r="BX101" s="448"/>
      <c r="BY101" s="448"/>
      <c r="BZ101" s="448"/>
      <c r="CA101" s="448"/>
      <c r="CB101" s="448"/>
      <c r="CC101" s="448"/>
      <c r="CD101" s="448"/>
      <c r="CE101" s="448"/>
      <c r="CF101" s="448"/>
      <c r="CG101" s="448"/>
      <c r="CH101" s="448"/>
      <c r="CI101" s="448"/>
      <c r="CJ101" s="448"/>
      <c r="CK101" s="448"/>
      <c r="CL101" s="448"/>
      <c r="CM101" s="448"/>
      <c r="CN101" s="448"/>
      <c r="CO101" s="448"/>
      <c r="CP101" s="448"/>
      <c r="CQ101" s="448"/>
      <c r="CR101" s="448"/>
      <c r="CS101" s="448"/>
      <c r="CT101" s="448"/>
      <c r="CU101" s="448"/>
    </row>
    <row r="102" spans="2:99" ht="16.5" customHeight="1">
      <c r="B102" s="339" t="s">
        <v>224</v>
      </c>
      <c r="C102" s="340"/>
      <c r="D102" s="340"/>
      <c r="E102" s="340"/>
      <c r="F102" s="340"/>
      <c r="G102" s="340"/>
      <c r="H102" s="340"/>
      <c r="I102" s="340"/>
      <c r="J102" s="340"/>
      <c r="K102" s="340"/>
      <c r="L102" s="340"/>
      <c r="M102" s="340"/>
      <c r="N102" s="392">
        <v>46054</v>
      </c>
      <c r="O102" s="393"/>
      <c r="P102" s="393"/>
      <c r="Q102" s="393">
        <v>46054</v>
      </c>
      <c r="R102" s="393"/>
      <c r="S102" s="393"/>
      <c r="T102" s="395" t="s">
        <v>225</v>
      </c>
      <c r="U102" s="396"/>
      <c r="V102" s="396"/>
      <c r="W102" s="396"/>
      <c r="X102" s="443" t="s">
        <v>226</v>
      </c>
      <c r="Y102" s="443"/>
      <c r="Z102" s="443"/>
      <c r="AA102" s="444"/>
      <c r="AB102" s="445">
        <v>30000</v>
      </c>
      <c r="AC102" s="446"/>
      <c r="AD102" s="446"/>
      <c r="AE102" s="447"/>
      <c r="AF102" s="346">
        <v>300</v>
      </c>
      <c r="AG102" s="347"/>
      <c r="AH102" s="347"/>
      <c r="AI102" s="358"/>
      <c r="AJ102" s="362">
        <f>IF(T102="","",AB102)</f>
        <v>30000</v>
      </c>
      <c r="AK102" s="363"/>
      <c r="AL102" s="363"/>
      <c r="AM102" s="364"/>
      <c r="AN102" s="459">
        <f>IF(T102="","",AJ102-AF102)</f>
        <v>29700</v>
      </c>
      <c r="AO102" s="460"/>
      <c r="AP102" s="460"/>
      <c r="AQ102" s="461"/>
      <c r="AR102" s="445">
        <v>5800</v>
      </c>
      <c r="AS102" s="446"/>
      <c r="AT102" s="446"/>
      <c r="AU102" s="447"/>
      <c r="AV102" s="351">
        <v>0</v>
      </c>
      <c r="AW102" s="352"/>
      <c r="AX102" s="352"/>
      <c r="AY102" s="353"/>
      <c r="AZ102" s="410">
        <f>IF(T102="","",AR102)</f>
        <v>5800</v>
      </c>
      <c r="BA102" s="410"/>
      <c r="BB102" s="410"/>
      <c r="BC102" s="410"/>
      <c r="BD102" s="462">
        <f>IF(T102="","",AR102-AV102)</f>
        <v>5800</v>
      </c>
      <c r="BE102" s="463"/>
      <c r="BF102" s="463"/>
      <c r="BG102" s="464"/>
      <c r="BH102" s="457" t="s">
        <v>227</v>
      </c>
      <c r="BI102" s="385"/>
      <c r="BJ102" s="385"/>
      <c r="BK102" s="385"/>
      <c r="BL102" s="385"/>
      <c r="BM102" s="385"/>
      <c r="BN102" s="385"/>
      <c r="BO102" s="385" t="s">
        <v>228</v>
      </c>
      <c r="BP102" s="385"/>
      <c r="BQ102" s="385"/>
      <c r="BR102" s="385"/>
      <c r="BS102" s="385"/>
      <c r="BT102" s="385"/>
      <c r="BU102" s="449"/>
      <c r="BV102" s="448"/>
      <c r="BW102" s="448"/>
      <c r="BX102" s="448"/>
      <c r="BY102" s="448"/>
      <c r="BZ102" s="448"/>
      <c r="CA102" s="448"/>
      <c r="CB102" s="448"/>
      <c r="CC102" s="448"/>
      <c r="CD102" s="448"/>
      <c r="CE102" s="448"/>
      <c r="CF102" s="448"/>
      <c r="CG102" s="448"/>
      <c r="CH102" s="448"/>
      <c r="CI102" s="448"/>
      <c r="CJ102" s="448"/>
      <c r="CK102" s="448"/>
      <c r="CL102" s="448"/>
      <c r="CM102" s="448"/>
      <c r="CN102" s="448"/>
      <c r="CO102" s="448"/>
      <c r="CP102" s="448"/>
      <c r="CQ102" s="448"/>
      <c r="CR102" s="448"/>
      <c r="CS102" s="448"/>
      <c r="CT102" s="448"/>
      <c r="CU102" s="448"/>
    </row>
    <row r="103" spans="2:99" ht="16.5" customHeight="1">
      <c r="B103" s="338" t="s">
        <v>229</v>
      </c>
      <c r="C103" s="338"/>
      <c r="D103" s="338"/>
      <c r="E103" s="338"/>
      <c r="F103" s="338"/>
      <c r="G103" s="338"/>
      <c r="H103" s="338"/>
      <c r="I103" s="338"/>
      <c r="J103" s="338"/>
      <c r="K103" s="338"/>
      <c r="L103" s="338"/>
      <c r="M103" s="339"/>
      <c r="N103" s="392">
        <v>46087</v>
      </c>
      <c r="O103" s="393"/>
      <c r="P103" s="393"/>
      <c r="Q103" s="393">
        <v>46088</v>
      </c>
      <c r="R103" s="393"/>
      <c r="S103" s="393"/>
      <c r="T103" s="395" t="s">
        <v>230</v>
      </c>
      <c r="U103" s="396"/>
      <c r="V103" s="396"/>
      <c r="W103" s="396"/>
      <c r="X103" s="443" t="s">
        <v>231</v>
      </c>
      <c r="Y103" s="443"/>
      <c r="Z103" s="443"/>
      <c r="AA103" s="444"/>
      <c r="AB103" s="445">
        <v>20000</v>
      </c>
      <c r="AC103" s="446"/>
      <c r="AD103" s="446"/>
      <c r="AE103" s="447"/>
      <c r="AF103" s="346">
        <v>300</v>
      </c>
      <c r="AG103" s="347"/>
      <c r="AH103" s="347"/>
      <c r="AI103" s="358"/>
      <c r="AJ103" s="362">
        <f>IF(T103="","",AB103)</f>
        <v>20000</v>
      </c>
      <c r="AK103" s="363"/>
      <c r="AL103" s="363"/>
      <c r="AM103" s="364"/>
      <c r="AN103" s="459">
        <f>IF(T103="","",AJ103-AF103)</f>
        <v>19700</v>
      </c>
      <c r="AO103" s="460"/>
      <c r="AP103" s="460"/>
      <c r="AQ103" s="461"/>
      <c r="AR103" s="445">
        <v>2000</v>
      </c>
      <c r="AS103" s="446"/>
      <c r="AT103" s="446"/>
      <c r="AU103" s="447"/>
      <c r="AV103" s="351">
        <v>0</v>
      </c>
      <c r="AW103" s="352"/>
      <c r="AX103" s="352"/>
      <c r="AY103" s="353"/>
      <c r="AZ103" s="374">
        <f>IF(T103="","",AR103)</f>
        <v>2000</v>
      </c>
      <c r="BA103" s="375"/>
      <c r="BB103" s="375"/>
      <c r="BC103" s="376"/>
      <c r="BD103" s="462">
        <f>IF(T103="","",AR103-AV103)</f>
        <v>2000</v>
      </c>
      <c r="BE103" s="463"/>
      <c r="BF103" s="463"/>
      <c r="BG103" s="464"/>
      <c r="BH103" s="457" t="s">
        <v>232</v>
      </c>
      <c r="BI103" s="385"/>
      <c r="BJ103" s="385"/>
      <c r="BK103" s="385"/>
      <c r="BL103" s="385"/>
      <c r="BM103" s="385"/>
      <c r="BN103" s="385"/>
      <c r="BO103" s="385" t="s">
        <v>233</v>
      </c>
      <c r="BP103" s="385"/>
      <c r="BQ103" s="385"/>
      <c r="BR103" s="385"/>
      <c r="BS103" s="385"/>
      <c r="BT103" s="385"/>
      <c r="BU103" s="449"/>
      <c r="BV103" s="448"/>
      <c r="BW103" s="448"/>
      <c r="BX103" s="448"/>
      <c r="BY103" s="448"/>
      <c r="BZ103" s="448"/>
      <c r="CA103" s="448"/>
      <c r="CB103" s="448"/>
      <c r="CC103" s="448"/>
      <c r="CD103" s="448"/>
      <c r="CE103" s="448"/>
      <c r="CF103" s="448"/>
      <c r="CG103" s="448"/>
      <c r="CH103" s="448"/>
      <c r="CI103" s="448"/>
      <c r="CJ103" s="448"/>
      <c r="CK103" s="448"/>
      <c r="CL103" s="448"/>
      <c r="CM103" s="448"/>
      <c r="CN103" s="448"/>
      <c r="CO103" s="448"/>
      <c r="CP103" s="448"/>
      <c r="CQ103" s="448"/>
      <c r="CR103" s="448"/>
      <c r="CS103" s="448"/>
      <c r="CT103" s="448"/>
      <c r="CU103" s="448"/>
    </row>
    <row r="104" spans="2:99" ht="16.5" customHeight="1">
      <c r="B104" s="339"/>
      <c r="C104" s="340"/>
      <c r="D104" s="340"/>
      <c r="E104" s="340"/>
      <c r="F104" s="340"/>
      <c r="G104" s="340"/>
      <c r="H104" s="340"/>
      <c r="I104" s="340"/>
      <c r="J104" s="340"/>
      <c r="K104" s="340"/>
      <c r="L104" s="340"/>
      <c r="M104" s="340"/>
      <c r="N104" s="392"/>
      <c r="O104" s="393"/>
      <c r="P104" s="393"/>
      <c r="Q104" s="393"/>
      <c r="R104" s="393"/>
      <c r="S104" s="394"/>
      <c r="T104" s="395"/>
      <c r="U104" s="396"/>
      <c r="V104" s="396"/>
      <c r="W104" s="396"/>
      <c r="X104" s="396"/>
      <c r="Y104" s="396"/>
      <c r="Z104" s="396"/>
      <c r="AA104" s="458"/>
      <c r="AB104" s="445"/>
      <c r="AC104" s="446"/>
      <c r="AD104" s="446"/>
      <c r="AE104" s="447"/>
      <c r="AF104" s="346"/>
      <c r="AG104" s="347"/>
      <c r="AH104" s="347"/>
      <c r="AI104" s="358"/>
      <c r="AJ104" s="362" t="str">
        <f>IF(T104="","",AB104)</f>
        <v/>
      </c>
      <c r="AK104" s="363"/>
      <c r="AL104" s="363"/>
      <c r="AM104" s="364"/>
      <c r="AN104" s="459" t="str">
        <f>IF(T104="","",AJ104-AF104)</f>
        <v/>
      </c>
      <c r="AO104" s="460"/>
      <c r="AP104" s="460"/>
      <c r="AQ104" s="461"/>
      <c r="AR104" s="445"/>
      <c r="AS104" s="446"/>
      <c r="AT104" s="446"/>
      <c r="AU104" s="447"/>
      <c r="AV104" s="351"/>
      <c r="AW104" s="352"/>
      <c r="AX104" s="352"/>
      <c r="AY104" s="353"/>
      <c r="AZ104" s="374" t="str">
        <f>IF(T104="","",AR104)</f>
        <v/>
      </c>
      <c r="BA104" s="375"/>
      <c r="BB104" s="375"/>
      <c r="BC104" s="376"/>
      <c r="BD104" s="462" t="str">
        <f>IF(T104="","",AR104-AV104)</f>
        <v/>
      </c>
      <c r="BE104" s="463"/>
      <c r="BF104" s="463"/>
      <c r="BG104" s="464"/>
      <c r="BH104" s="457"/>
      <c r="BI104" s="385"/>
      <c r="BJ104" s="385"/>
      <c r="BK104" s="385"/>
      <c r="BL104" s="385"/>
      <c r="BM104" s="385"/>
      <c r="BN104" s="385"/>
      <c r="BO104" s="385"/>
      <c r="BP104" s="385"/>
      <c r="BQ104" s="385"/>
      <c r="BR104" s="385"/>
      <c r="BS104" s="385"/>
      <c r="BT104" s="385"/>
      <c r="BU104" s="449"/>
      <c r="BV104" s="448"/>
      <c r="BW104" s="448"/>
      <c r="BX104" s="448"/>
      <c r="BY104" s="448"/>
      <c r="BZ104" s="448"/>
      <c r="CA104" s="448"/>
      <c r="CB104" s="448"/>
      <c r="CC104" s="448"/>
      <c r="CD104" s="448"/>
      <c r="CE104" s="448"/>
      <c r="CF104" s="448"/>
      <c r="CG104" s="448"/>
      <c r="CH104" s="448"/>
      <c r="CI104" s="448"/>
      <c r="CJ104" s="448"/>
      <c r="CK104" s="448"/>
      <c r="CL104" s="448"/>
      <c r="CM104" s="448"/>
      <c r="CN104" s="448"/>
      <c r="CO104" s="448"/>
      <c r="CP104" s="448"/>
      <c r="CQ104" s="448"/>
      <c r="CR104" s="448"/>
      <c r="CS104" s="448"/>
      <c r="CT104" s="448"/>
      <c r="CU104" s="448"/>
    </row>
    <row r="105" spans="2:99" ht="16.5" customHeight="1">
      <c r="B105" s="338"/>
      <c r="C105" s="338"/>
      <c r="D105" s="338"/>
      <c r="E105" s="338"/>
      <c r="F105" s="338"/>
      <c r="G105" s="338"/>
      <c r="H105" s="338"/>
      <c r="I105" s="338"/>
      <c r="J105" s="338"/>
      <c r="K105" s="338"/>
      <c r="L105" s="338"/>
      <c r="M105" s="339"/>
      <c r="N105" s="392"/>
      <c r="O105" s="393"/>
      <c r="P105" s="393"/>
      <c r="Q105" s="393"/>
      <c r="R105" s="393"/>
      <c r="S105" s="394"/>
      <c r="T105" s="395"/>
      <c r="U105" s="396"/>
      <c r="V105" s="396"/>
      <c r="W105" s="396"/>
      <c r="X105" s="396"/>
      <c r="Y105" s="396"/>
      <c r="Z105" s="396"/>
      <c r="AA105" s="458"/>
      <c r="AB105" s="445"/>
      <c r="AC105" s="446"/>
      <c r="AD105" s="446"/>
      <c r="AE105" s="447"/>
      <c r="AF105" s="346"/>
      <c r="AG105" s="347"/>
      <c r="AH105" s="347"/>
      <c r="AI105" s="358"/>
      <c r="AJ105" s="362" t="str">
        <f>IF(T105="","",AB105)</f>
        <v/>
      </c>
      <c r="AK105" s="363"/>
      <c r="AL105" s="363"/>
      <c r="AM105" s="364"/>
      <c r="AN105" s="459" t="str">
        <f>IF(T105="","",AJ105-AF105)</f>
        <v/>
      </c>
      <c r="AO105" s="460"/>
      <c r="AP105" s="460"/>
      <c r="AQ105" s="461"/>
      <c r="AR105" s="445"/>
      <c r="AS105" s="446"/>
      <c r="AT105" s="446"/>
      <c r="AU105" s="447"/>
      <c r="AV105" s="351"/>
      <c r="AW105" s="352"/>
      <c r="AX105" s="352"/>
      <c r="AY105" s="353"/>
      <c r="AZ105" s="374" t="str">
        <f>IF(T105="","",AR105)</f>
        <v/>
      </c>
      <c r="BA105" s="375"/>
      <c r="BB105" s="375"/>
      <c r="BC105" s="376"/>
      <c r="BD105" s="462" t="str">
        <f>IF(T105="","",AR105-AV105)</f>
        <v/>
      </c>
      <c r="BE105" s="463"/>
      <c r="BF105" s="463"/>
      <c r="BG105" s="464"/>
      <c r="BH105" s="457"/>
      <c r="BI105" s="385"/>
      <c r="BJ105" s="385"/>
      <c r="BK105" s="385"/>
      <c r="BL105" s="385"/>
      <c r="BM105" s="385"/>
      <c r="BN105" s="385"/>
      <c r="BO105" s="385"/>
      <c r="BP105" s="385"/>
      <c r="BQ105" s="385"/>
      <c r="BR105" s="385"/>
      <c r="BS105" s="385"/>
      <c r="BT105" s="385"/>
      <c r="BU105" s="449"/>
      <c r="BV105" s="448"/>
      <c r="BW105" s="448"/>
      <c r="BX105" s="448"/>
      <c r="BY105" s="448"/>
      <c r="BZ105" s="448"/>
      <c r="CA105" s="448"/>
      <c r="CB105" s="448"/>
      <c r="CC105" s="448"/>
      <c r="CD105" s="448"/>
      <c r="CE105" s="448"/>
      <c r="CF105" s="448"/>
      <c r="CG105" s="448"/>
      <c r="CH105" s="448"/>
      <c r="CI105" s="448"/>
      <c r="CJ105" s="448"/>
      <c r="CK105" s="448"/>
      <c r="CL105" s="448"/>
      <c r="CM105" s="448"/>
      <c r="CN105" s="448"/>
      <c r="CO105" s="448"/>
      <c r="CP105" s="448"/>
      <c r="CQ105" s="448"/>
      <c r="CR105" s="448"/>
      <c r="CS105" s="448"/>
      <c r="CT105" s="448"/>
      <c r="CU105" s="448"/>
    </row>
    <row r="106" spans="2:99" ht="16.5" customHeight="1" thickBot="1">
      <c r="B106" s="338"/>
      <c r="C106" s="338"/>
      <c r="D106" s="338"/>
      <c r="E106" s="338"/>
      <c r="F106" s="338"/>
      <c r="G106" s="338"/>
      <c r="H106" s="338"/>
      <c r="I106" s="338"/>
      <c r="J106" s="338"/>
      <c r="K106" s="338"/>
      <c r="L106" s="338"/>
      <c r="M106" s="339"/>
      <c r="N106" s="422"/>
      <c r="O106" s="423"/>
      <c r="P106" s="423"/>
      <c r="Q106" s="423"/>
      <c r="R106" s="423"/>
      <c r="S106" s="424"/>
      <c r="T106" s="425"/>
      <c r="U106" s="426"/>
      <c r="V106" s="426"/>
      <c r="W106" s="426"/>
      <c r="X106" s="426"/>
      <c r="Y106" s="426"/>
      <c r="Z106" s="426"/>
      <c r="AA106" s="493"/>
      <c r="AB106" s="484"/>
      <c r="AC106" s="485"/>
      <c r="AD106" s="485"/>
      <c r="AE106" s="486"/>
      <c r="AF106" s="475"/>
      <c r="AG106" s="476"/>
      <c r="AH106" s="476"/>
      <c r="AI106" s="477"/>
      <c r="AJ106" s="478" t="str">
        <f>IF(T106="","",AB106)</f>
        <v/>
      </c>
      <c r="AK106" s="479"/>
      <c r="AL106" s="479"/>
      <c r="AM106" s="480"/>
      <c r="AN106" s="481" t="str">
        <f>IF(T106="","",AJ106-AF106)</f>
        <v/>
      </c>
      <c r="AO106" s="482"/>
      <c r="AP106" s="482"/>
      <c r="AQ106" s="483"/>
      <c r="AR106" s="484"/>
      <c r="AS106" s="485"/>
      <c r="AT106" s="485"/>
      <c r="AU106" s="486"/>
      <c r="AV106" s="487"/>
      <c r="AW106" s="488"/>
      <c r="AX106" s="488"/>
      <c r="AY106" s="489"/>
      <c r="AZ106" s="490" t="str">
        <f>IF(T106="","",AR106)</f>
        <v/>
      </c>
      <c r="BA106" s="491"/>
      <c r="BB106" s="491"/>
      <c r="BC106" s="492"/>
      <c r="BD106" s="465" t="str">
        <f>IF(T106="","",AR106-AV106)</f>
        <v/>
      </c>
      <c r="BE106" s="466"/>
      <c r="BF106" s="466"/>
      <c r="BG106" s="467"/>
      <c r="BH106" s="468"/>
      <c r="BI106" s="421"/>
      <c r="BJ106" s="421"/>
      <c r="BK106" s="421"/>
      <c r="BL106" s="421"/>
      <c r="BM106" s="421"/>
      <c r="BN106" s="421"/>
      <c r="BO106" s="421"/>
      <c r="BP106" s="421"/>
      <c r="BQ106" s="421"/>
      <c r="BR106" s="421"/>
      <c r="BS106" s="421"/>
      <c r="BT106" s="421"/>
      <c r="BU106" s="471"/>
      <c r="BV106" s="448"/>
      <c r="BW106" s="448"/>
      <c r="BX106" s="448"/>
      <c r="BY106" s="448"/>
      <c r="BZ106" s="448"/>
      <c r="CA106" s="448"/>
      <c r="CB106" s="448"/>
      <c r="CC106" s="448"/>
      <c r="CD106" s="448"/>
      <c r="CE106" s="448"/>
      <c r="CF106" s="448"/>
      <c r="CG106" s="448"/>
      <c r="CH106" s="448"/>
      <c r="CI106" s="448"/>
      <c r="CJ106" s="448"/>
      <c r="CK106" s="448"/>
      <c r="CL106" s="448"/>
      <c r="CM106" s="448"/>
      <c r="CN106" s="448"/>
      <c r="CO106" s="448"/>
      <c r="CP106" s="448"/>
      <c r="CQ106" s="448"/>
      <c r="CR106" s="448"/>
      <c r="CS106" s="448"/>
      <c r="CT106" s="448"/>
      <c r="CU106" s="448"/>
    </row>
    <row r="107" spans="2:99">
      <c r="C107" s="85"/>
      <c r="D107" s="85"/>
      <c r="E107" s="85"/>
      <c r="F107" s="85"/>
      <c r="G107" s="85"/>
      <c r="H107" s="85"/>
      <c r="I107" s="85"/>
      <c r="J107" s="85"/>
      <c r="K107" s="85"/>
      <c r="L107" s="85"/>
      <c r="M107" s="85"/>
      <c r="N107" s="85"/>
      <c r="O107" s="8"/>
      <c r="P107" s="8"/>
      <c r="Q107" s="8"/>
      <c r="R107" s="8"/>
      <c r="S107" s="8"/>
      <c r="T107" s="8"/>
      <c r="U107" s="9"/>
      <c r="V107" s="9"/>
      <c r="W107" s="9"/>
      <c r="X107" s="9"/>
      <c r="Y107" s="4"/>
      <c r="Z107" s="4"/>
      <c r="AA107" s="4"/>
      <c r="AB107" s="4"/>
      <c r="AC107" s="4"/>
      <c r="AD107" s="4"/>
      <c r="AE107" s="4"/>
      <c r="AF107" s="4"/>
      <c r="AG107" s="4"/>
      <c r="AH107" s="4"/>
      <c r="AI107" s="4"/>
      <c r="AJ107" s="4"/>
      <c r="AK107" s="6"/>
      <c r="AL107" s="6"/>
      <c r="AM107" s="6"/>
      <c r="AN107" s="6"/>
      <c r="AO107" s="6"/>
      <c r="AP107" s="6"/>
      <c r="AQ107" s="6"/>
      <c r="AR107" s="6"/>
      <c r="AS107" s="6"/>
      <c r="AT107" s="6"/>
      <c r="AU107" s="6"/>
      <c r="AV107" s="6"/>
      <c r="AW107" s="9"/>
      <c r="AX107" s="9"/>
      <c r="AY107" s="9"/>
      <c r="AZ107" s="9"/>
      <c r="BA107" s="85"/>
      <c r="BB107" s="85"/>
      <c r="BC107" s="85"/>
      <c r="BD107" s="85"/>
      <c r="BE107" s="7"/>
      <c r="BF107" s="7"/>
      <c r="BG107" s="7"/>
      <c r="BH107" s="7"/>
      <c r="BI107" s="7"/>
      <c r="BJ107" s="7"/>
      <c r="BK107" s="7"/>
      <c r="BL107" s="7"/>
      <c r="BM107" s="9"/>
      <c r="BN107" s="9"/>
      <c r="BO107" s="9"/>
      <c r="BP107" s="9"/>
      <c r="BR107" s="89"/>
      <c r="BS107" s="89"/>
      <c r="BT107" s="89"/>
      <c r="BU107" s="89"/>
      <c r="BV107" s="89"/>
      <c r="BW107" s="89"/>
      <c r="BX107" s="89"/>
      <c r="BY107" s="89"/>
      <c r="BZ107" s="89"/>
      <c r="CA107" s="89"/>
      <c r="CB107" s="89"/>
      <c r="CC107" s="89"/>
      <c r="CD107" s="89"/>
      <c r="CE107" s="89"/>
      <c r="CF107" s="89"/>
    </row>
    <row r="108" spans="2:99" s="86" customFormat="1" ht="17.25" thickBot="1">
      <c r="B108" s="380" t="s">
        <v>234</v>
      </c>
      <c r="C108" s="380"/>
      <c r="D108" s="380"/>
      <c r="E108" s="380"/>
      <c r="F108" s="380"/>
      <c r="G108" s="380"/>
      <c r="H108" s="380"/>
      <c r="I108" s="380"/>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row>
    <row r="109" spans="2:99" s="86" customFormat="1">
      <c r="B109" s="83"/>
      <c r="C109" s="472" t="s">
        <v>59</v>
      </c>
      <c r="D109" s="469"/>
      <c r="E109" s="469"/>
      <c r="F109" s="469"/>
      <c r="G109" s="469"/>
      <c r="H109" s="469"/>
      <c r="I109" s="469"/>
      <c r="J109" s="469"/>
      <c r="K109" s="469"/>
      <c r="L109" s="473" t="s">
        <v>86</v>
      </c>
      <c r="M109" s="473"/>
      <c r="N109" s="473"/>
      <c r="O109" s="473"/>
      <c r="P109" s="473"/>
      <c r="Q109" s="473"/>
      <c r="R109" s="473"/>
      <c r="S109" s="473"/>
      <c r="T109" s="473"/>
      <c r="U109" s="473"/>
      <c r="V109" s="473"/>
      <c r="W109" s="473"/>
      <c r="X109" s="473"/>
      <c r="Y109" s="473"/>
      <c r="Z109" s="473"/>
      <c r="AA109" s="473"/>
      <c r="AB109" s="473"/>
      <c r="AC109" s="473"/>
      <c r="AD109" s="473"/>
      <c r="AE109" s="473"/>
      <c r="AF109" s="473"/>
      <c r="AG109" s="473"/>
      <c r="AH109" s="473"/>
      <c r="AI109" s="473"/>
      <c r="AJ109" s="473"/>
      <c r="AK109" s="473"/>
      <c r="AL109" s="473"/>
      <c r="AM109" s="473"/>
      <c r="AN109" s="473"/>
      <c r="AO109" s="473"/>
      <c r="AP109" s="473"/>
      <c r="AQ109" s="473"/>
      <c r="AR109" s="473"/>
      <c r="AS109" s="474"/>
    </row>
    <row r="110" spans="2:99" s="86" customFormat="1" ht="17.25" thickBot="1">
      <c r="B110" s="83"/>
      <c r="C110" s="504" t="s">
        <v>60</v>
      </c>
      <c r="D110" s="505"/>
      <c r="E110" s="505"/>
      <c r="F110" s="505"/>
      <c r="G110" s="505"/>
      <c r="H110" s="505"/>
      <c r="I110" s="505"/>
      <c r="J110" s="505"/>
      <c r="K110" s="505"/>
      <c r="L110" s="506" t="s">
        <v>235</v>
      </c>
      <c r="M110" s="506"/>
      <c r="N110" s="506"/>
      <c r="O110" s="506"/>
      <c r="P110" s="506"/>
      <c r="Q110" s="506"/>
      <c r="R110" s="506"/>
      <c r="S110" s="506"/>
      <c r="T110" s="506"/>
      <c r="U110" s="506"/>
      <c r="V110" s="506"/>
      <c r="W110" s="506"/>
      <c r="X110" s="506"/>
      <c r="Y110" s="506"/>
      <c r="Z110" s="506"/>
      <c r="AA110" s="506"/>
      <c r="AB110" s="506"/>
      <c r="AC110" s="506"/>
      <c r="AD110" s="506"/>
      <c r="AE110" s="506"/>
      <c r="AF110" s="506"/>
      <c r="AG110" s="506"/>
      <c r="AH110" s="506"/>
      <c r="AI110" s="506"/>
      <c r="AJ110" s="506"/>
      <c r="AK110" s="506"/>
      <c r="AL110" s="506"/>
      <c r="AM110" s="506"/>
      <c r="AN110" s="506"/>
      <c r="AO110" s="506"/>
      <c r="AP110" s="506"/>
      <c r="AQ110" s="506"/>
      <c r="AR110" s="506"/>
      <c r="AS110" s="507"/>
    </row>
    <row r="111" spans="2:99" s="86" customFormat="1">
      <c r="B111" s="83"/>
      <c r="C111" s="508"/>
      <c r="D111" s="509"/>
      <c r="E111" s="509"/>
      <c r="F111" s="509"/>
      <c r="G111" s="509"/>
      <c r="H111" s="509"/>
      <c r="I111" s="509"/>
      <c r="J111" s="509"/>
      <c r="K111" s="509"/>
      <c r="L111" s="469" t="s">
        <v>61</v>
      </c>
      <c r="M111" s="469"/>
      <c r="N111" s="469"/>
      <c r="O111" s="469"/>
      <c r="P111" s="469"/>
      <c r="Q111" s="469"/>
      <c r="R111" s="469"/>
      <c r="S111" s="469"/>
      <c r="T111" s="469"/>
      <c r="U111" s="469"/>
      <c r="V111" s="469" t="s">
        <v>62</v>
      </c>
      <c r="W111" s="469"/>
      <c r="X111" s="469"/>
      <c r="Y111" s="469"/>
      <c r="Z111" s="469"/>
      <c r="AA111" s="469" t="s">
        <v>63</v>
      </c>
      <c r="AB111" s="469"/>
      <c r="AC111" s="469"/>
      <c r="AD111" s="469"/>
      <c r="AE111" s="469"/>
      <c r="AF111" s="469"/>
      <c r="AG111" s="469"/>
      <c r="AH111" s="469" t="s">
        <v>64</v>
      </c>
      <c r="AI111" s="469"/>
      <c r="AJ111" s="469"/>
      <c r="AK111" s="469"/>
      <c r="AL111" s="469"/>
      <c r="AM111" s="469" t="s">
        <v>65</v>
      </c>
      <c r="AN111" s="469"/>
      <c r="AO111" s="469"/>
      <c r="AP111" s="469"/>
      <c r="AQ111" s="469"/>
      <c r="AR111" s="469"/>
      <c r="AS111" s="470"/>
    </row>
    <row r="112" spans="2:99" s="86" customFormat="1" ht="25.5">
      <c r="B112" s="83"/>
      <c r="C112" s="499" t="s">
        <v>66</v>
      </c>
      <c r="D112" s="500"/>
      <c r="E112" s="500"/>
      <c r="F112" s="500"/>
      <c r="G112" s="500"/>
      <c r="H112" s="500"/>
      <c r="I112" s="500"/>
      <c r="J112" s="500"/>
      <c r="K112" s="500"/>
      <c r="L112" s="501" t="s">
        <v>236</v>
      </c>
      <c r="M112" s="501"/>
      <c r="N112" s="501"/>
      <c r="O112" s="501"/>
      <c r="P112" s="501"/>
      <c r="Q112" s="501"/>
      <c r="R112" s="501"/>
      <c r="S112" s="501"/>
      <c r="T112" s="501"/>
      <c r="U112" s="501"/>
      <c r="V112" s="501" t="s">
        <v>237</v>
      </c>
      <c r="W112" s="501"/>
      <c r="X112" s="501"/>
      <c r="Y112" s="501"/>
      <c r="Z112" s="501"/>
      <c r="AA112" s="501" t="s" ph="1">
        <v>238</v>
      </c>
      <c r="AB112" s="501" ph="1"/>
      <c r="AC112" s="501" ph="1"/>
      <c r="AD112" s="501" ph="1"/>
      <c r="AE112" s="501" ph="1"/>
      <c r="AF112" s="501" ph="1"/>
      <c r="AG112" s="501" ph="1"/>
      <c r="AH112" s="501" t="s">
        <v>239</v>
      </c>
      <c r="AI112" s="501"/>
      <c r="AJ112" s="501"/>
      <c r="AK112" s="501"/>
      <c r="AL112" s="501"/>
      <c r="AM112" s="502" t="s">
        <v>240</v>
      </c>
      <c r="AN112" s="501"/>
      <c r="AO112" s="501"/>
      <c r="AP112" s="501"/>
      <c r="AQ112" s="501"/>
      <c r="AR112" s="501"/>
      <c r="AS112" s="503"/>
    </row>
    <row r="113" spans="2:45" s="86" customFormat="1" ht="26.25" thickBot="1">
      <c r="B113" s="83"/>
      <c r="C113" s="494" t="s">
        <v>67</v>
      </c>
      <c r="D113" s="495"/>
      <c r="E113" s="495"/>
      <c r="F113" s="495"/>
      <c r="G113" s="495"/>
      <c r="H113" s="495"/>
      <c r="I113" s="495"/>
      <c r="J113" s="495"/>
      <c r="K113" s="495"/>
      <c r="L113" s="496" t="s">
        <v>236</v>
      </c>
      <c r="M113" s="496"/>
      <c r="N113" s="496"/>
      <c r="O113" s="496"/>
      <c r="P113" s="496"/>
      <c r="Q113" s="496"/>
      <c r="R113" s="496"/>
      <c r="S113" s="496"/>
      <c r="T113" s="496"/>
      <c r="U113" s="496"/>
      <c r="V113" s="496" t="s">
        <v>241</v>
      </c>
      <c r="W113" s="496"/>
      <c r="X113" s="496"/>
      <c r="Y113" s="496"/>
      <c r="Z113" s="496"/>
      <c r="AA113" s="496" t="s" ph="1">
        <v>242</v>
      </c>
      <c r="AB113" s="496" ph="1"/>
      <c r="AC113" s="496" ph="1"/>
      <c r="AD113" s="496" ph="1"/>
      <c r="AE113" s="496" ph="1"/>
      <c r="AF113" s="496" ph="1"/>
      <c r="AG113" s="496" ph="1"/>
      <c r="AH113" s="496" t="s">
        <v>239</v>
      </c>
      <c r="AI113" s="496"/>
      <c r="AJ113" s="496"/>
      <c r="AK113" s="496"/>
      <c r="AL113" s="496"/>
      <c r="AM113" s="497" t="s">
        <v>240</v>
      </c>
      <c r="AN113" s="496"/>
      <c r="AO113" s="496"/>
      <c r="AP113" s="496"/>
      <c r="AQ113" s="496"/>
      <c r="AR113" s="496"/>
      <c r="AS113" s="498"/>
    </row>
    <row r="114" spans="2:45" ht="25.5">
      <c r="AA114" s="84" ph="1"/>
      <c r="AB114" s="84" ph="1"/>
      <c r="AC114" s="84" ph="1"/>
      <c r="AD114" s="84" ph="1"/>
      <c r="AE114" s="84" ph="1"/>
      <c r="AF114" s="84" ph="1"/>
      <c r="AG114" s="84" ph="1"/>
    </row>
    <row r="115" spans="2:45" ht="25.5">
      <c r="AA115" s="84" ph="1"/>
      <c r="AB115" s="84" ph="1"/>
      <c r="AC115" s="84" ph="1"/>
      <c r="AD115" s="84" ph="1"/>
      <c r="AE115" s="84" ph="1"/>
      <c r="AF115" s="84" ph="1"/>
      <c r="AG115" s="84" ph="1"/>
    </row>
    <row r="116" spans="2:45" ht="25.5">
      <c r="AA116" s="84" ph="1"/>
      <c r="AB116" s="84" ph="1"/>
      <c r="AC116" s="84" ph="1"/>
      <c r="AD116" s="84" ph="1"/>
      <c r="AE116" s="84" ph="1"/>
      <c r="AF116" s="84" ph="1"/>
      <c r="AG116" s="84" ph="1"/>
    </row>
    <row r="126" spans="2:45" ht="25.5">
      <c r="AA126" s="84" ph="1"/>
      <c r="AB126" s="84" ph="1"/>
      <c r="AC126" s="84" ph="1"/>
      <c r="AD126" s="84" ph="1"/>
      <c r="AE126" s="84" ph="1"/>
      <c r="AF126" s="84" ph="1"/>
      <c r="AG126" s="84" ph="1"/>
    </row>
    <row r="127" spans="2:45" ht="25.5">
      <c r="AA127" s="84" ph="1"/>
      <c r="AB127" s="84" ph="1"/>
      <c r="AC127" s="84" ph="1"/>
      <c r="AD127" s="84" ph="1"/>
      <c r="AE127" s="84" ph="1"/>
      <c r="AF127" s="84" ph="1"/>
      <c r="AG127" s="84" ph="1"/>
    </row>
    <row r="128" spans="2:45" ht="25.5">
      <c r="AA128" s="84" ph="1"/>
      <c r="AB128" s="84" ph="1"/>
      <c r="AC128" s="84" ph="1"/>
      <c r="AD128" s="84" ph="1"/>
      <c r="AE128" s="84" ph="1"/>
      <c r="AF128" s="84" ph="1"/>
      <c r="AG128" s="84" ph="1"/>
    </row>
    <row r="129" spans="27:33" ht="25.5">
      <c r="AA129" s="84" ph="1"/>
      <c r="AB129" s="84" ph="1"/>
      <c r="AC129" s="84" ph="1"/>
      <c r="AD129" s="84" ph="1"/>
      <c r="AE129" s="84" ph="1"/>
      <c r="AF129" s="84" ph="1"/>
      <c r="AG129" s="84" ph="1"/>
    </row>
    <row r="135" spans="27:33" ht="25.5">
      <c r="AA135" s="84" ph="1"/>
      <c r="AB135" s="84" ph="1"/>
      <c r="AC135" s="84" ph="1"/>
      <c r="AD135" s="84" ph="1"/>
      <c r="AE135" s="84" ph="1"/>
      <c r="AF135" s="84" ph="1"/>
      <c r="AG135" s="84" ph="1"/>
    </row>
    <row r="136" spans="27:33" ht="25.5">
      <c r="AA136" s="84" ph="1"/>
      <c r="AB136" s="84" ph="1"/>
      <c r="AC136" s="84" ph="1"/>
      <c r="AD136" s="84" ph="1"/>
      <c r="AE136" s="84" ph="1"/>
      <c r="AF136" s="84" ph="1"/>
      <c r="AG136" s="84" ph="1"/>
    </row>
    <row r="137" spans="27:33" ht="25.5">
      <c r="AA137" s="84" ph="1"/>
      <c r="AB137" s="84" ph="1"/>
      <c r="AC137" s="84" ph="1"/>
      <c r="AD137" s="84" ph="1"/>
      <c r="AE137" s="84" ph="1"/>
      <c r="AF137" s="84" ph="1"/>
      <c r="AG137" s="84" ph="1"/>
    </row>
    <row r="138" spans="27:33" ht="25.5">
      <c r="AA138" s="84" ph="1"/>
      <c r="AB138" s="84" ph="1"/>
      <c r="AC138" s="84" ph="1"/>
      <c r="AD138" s="84" ph="1"/>
      <c r="AE138" s="84" ph="1"/>
      <c r="AF138" s="84" ph="1"/>
      <c r="AG138" s="84" ph="1"/>
    </row>
    <row r="144" spans="27:33" ht="25.5">
      <c r="AA144" s="84" ph="1"/>
      <c r="AB144" s="84" ph="1"/>
      <c r="AC144" s="84" ph="1"/>
      <c r="AD144" s="84" ph="1"/>
      <c r="AE144" s="84" ph="1"/>
      <c r="AF144" s="84" ph="1"/>
      <c r="AG144" s="84" ph="1"/>
    </row>
    <row r="145" spans="27:33" ht="25.5">
      <c r="AA145" s="84" ph="1"/>
      <c r="AB145" s="84" ph="1"/>
      <c r="AC145" s="84" ph="1"/>
      <c r="AD145" s="84" ph="1"/>
      <c r="AE145" s="84" ph="1"/>
      <c r="AF145" s="84" ph="1"/>
      <c r="AG145" s="84" ph="1"/>
    </row>
    <row r="146" spans="27:33" ht="25.5">
      <c r="AA146" s="84" ph="1"/>
      <c r="AB146" s="84" ph="1"/>
      <c r="AC146" s="84" ph="1"/>
      <c r="AD146" s="84" ph="1"/>
      <c r="AE146" s="84" ph="1"/>
      <c r="AF146" s="84" ph="1"/>
      <c r="AG146" s="84" ph="1"/>
    </row>
    <row r="147" spans="27:33" ht="25.5">
      <c r="AA147" s="84" ph="1"/>
      <c r="AB147" s="84" ph="1"/>
      <c r="AC147" s="84" ph="1"/>
      <c r="AD147" s="84" ph="1"/>
      <c r="AE147" s="84" ph="1"/>
      <c r="AF147" s="84" ph="1"/>
      <c r="AG147" s="84" ph="1"/>
    </row>
    <row r="153" spans="27:33" ht="25.5">
      <c r="AA153" s="84" ph="1"/>
      <c r="AB153" s="84" ph="1"/>
      <c r="AC153" s="84" ph="1"/>
      <c r="AD153" s="84" ph="1"/>
      <c r="AE153" s="84" ph="1"/>
      <c r="AF153" s="84" ph="1"/>
      <c r="AG153" s="84" ph="1"/>
    </row>
    <row r="154" spans="27:33" ht="25.5">
      <c r="AA154" s="84" ph="1"/>
      <c r="AB154" s="84" ph="1"/>
      <c r="AC154" s="84" ph="1"/>
      <c r="AD154" s="84" ph="1"/>
      <c r="AE154" s="84" ph="1"/>
      <c r="AF154" s="84" ph="1"/>
      <c r="AG154" s="84" ph="1"/>
    </row>
    <row r="155" spans="27:33" ht="25.5">
      <c r="AA155" s="84" ph="1"/>
      <c r="AB155" s="84" ph="1"/>
      <c r="AC155" s="84" ph="1"/>
      <c r="AD155" s="84" ph="1"/>
      <c r="AE155" s="84" ph="1"/>
      <c r="AF155" s="84" ph="1"/>
      <c r="AG155" s="84" ph="1"/>
    </row>
    <row r="156" spans="27:33" ht="25.5">
      <c r="AA156" s="84" ph="1"/>
      <c r="AB156" s="84" ph="1"/>
      <c r="AC156" s="84" ph="1"/>
      <c r="AD156" s="84" ph="1"/>
      <c r="AE156" s="84" ph="1"/>
      <c r="AF156" s="84" ph="1"/>
      <c r="AG156" s="84" ph="1"/>
    </row>
    <row r="160" spans="27:33" ht="25.5">
      <c r="AA160" s="84" ph="1"/>
      <c r="AB160" s="84" ph="1"/>
      <c r="AC160" s="84" ph="1"/>
      <c r="AD160" s="84" ph="1"/>
      <c r="AE160" s="84" ph="1"/>
      <c r="AF160" s="84" ph="1"/>
      <c r="AG160" s="84" ph="1"/>
    </row>
    <row r="161" spans="27:33" ht="25.5">
      <c r="AA161" s="84" ph="1"/>
      <c r="AB161" s="84" ph="1"/>
      <c r="AC161" s="84" ph="1"/>
      <c r="AD161" s="84" ph="1"/>
      <c r="AE161" s="84" ph="1"/>
      <c r="AF161" s="84" ph="1"/>
      <c r="AG161" s="84" ph="1"/>
    </row>
    <row r="162" spans="27:33" ht="25.5">
      <c r="AA162" s="84" ph="1"/>
      <c r="AB162" s="84" ph="1"/>
      <c r="AC162" s="84" ph="1"/>
      <c r="AD162" s="84" ph="1"/>
      <c r="AE162" s="84" ph="1"/>
      <c r="AF162" s="84" ph="1"/>
      <c r="AG162" s="84" ph="1"/>
    </row>
    <row r="163" spans="27:33" ht="25.5">
      <c r="AA163" s="84" ph="1"/>
      <c r="AB163" s="84" ph="1"/>
      <c r="AC163" s="84" ph="1"/>
      <c r="AD163" s="84" ph="1"/>
      <c r="AE163" s="84" ph="1"/>
      <c r="AF163" s="84" ph="1"/>
      <c r="AG163" s="84" ph="1"/>
    </row>
    <row r="169" spans="27:33" ht="25.5">
      <c r="AA169" s="84" ph="1"/>
      <c r="AB169" s="84" ph="1"/>
      <c r="AC169" s="84" ph="1"/>
      <c r="AD169" s="84" ph="1"/>
      <c r="AE169" s="84" ph="1"/>
      <c r="AF169" s="84" ph="1"/>
      <c r="AG169" s="84" ph="1"/>
    </row>
    <row r="172" spans="27:33" ht="25.5">
      <c r="AA172" s="84" ph="1"/>
      <c r="AB172" s="84" ph="1"/>
      <c r="AC172" s="84" ph="1"/>
      <c r="AD172" s="84" ph="1"/>
      <c r="AE172" s="84" ph="1"/>
      <c r="AF172" s="84" ph="1"/>
      <c r="AG172" s="84" ph="1"/>
    </row>
    <row r="173" spans="27:33" ht="25.5">
      <c r="AA173" s="84" ph="1"/>
      <c r="AB173" s="84" ph="1"/>
      <c r="AC173" s="84" ph="1"/>
      <c r="AD173" s="84" ph="1"/>
      <c r="AE173" s="84" ph="1"/>
      <c r="AF173" s="84" ph="1"/>
      <c r="AG173" s="84" ph="1"/>
    </row>
    <row r="174" spans="27:33" ht="25.5">
      <c r="AA174" s="84" ph="1"/>
      <c r="AB174" s="84" ph="1"/>
      <c r="AC174" s="84" ph="1"/>
      <c r="AD174" s="84" ph="1"/>
      <c r="AE174" s="84" ph="1"/>
      <c r="AF174" s="84" ph="1"/>
      <c r="AG174" s="84" ph="1"/>
    </row>
    <row r="175" spans="27:33" ht="25.5">
      <c r="AA175" s="84" ph="1"/>
      <c r="AB175" s="84" ph="1"/>
      <c r="AC175" s="84" ph="1"/>
      <c r="AD175" s="84" ph="1"/>
      <c r="AE175" s="84" ph="1"/>
      <c r="AF175" s="84" ph="1"/>
      <c r="AG175" s="84" ph="1"/>
    </row>
    <row r="177" spans="27:33" ht="25.5">
      <c r="AA177" s="84" ph="1"/>
      <c r="AB177" s="84" ph="1"/>
      <c r="AC177" s="84" ph="1"/>
      <c r="AD177" s="84" ph="1"/>
      <c r="AE177" s="84" ph="1"/>
      <c r="AF177" s="84" ph="1"/>
      <c r="AG177" s="84" ph="1"/>
    </row>
    <row r="179" spans="27:33" ht="25.5">
      <c r="AA179" s="84" ph="1"/>
      <c r="AB179" s="84" ph="1"/>
      <c r="AC179" s="84" ph="1"/>
      <c r="AD179" s="84" ph="1"/>
      <c r="AE179" s="84" ph="1"/>
      <c r="AF179" s="84" ph="1"/>
      <c r="AG179" s="84" ph="1"/>
    </row>
    <row r="180" spans="27:33" ht="25.5">
      <c r="AA180" s="84" ph="1"/>
      <c r="AB180" s="84" ph="1"/>
      <c r="AC180" s="84" ph="1"/>
      <c r="AD180" s="84" ph="1"/>
      <c r="AE180" s="84" ph="1"/>
      <c r="AF180" s="84" ph="1"/>
      <c r="AG180" s="84" ph="1"/>
    </row>
    <row r="181" spans="27:33" ht="25.5">
      <c r="AA181" s="84" ph="1"/>
      <c r="AB181" s="84" ph="1"/>
      <c r="AC181" s="84" ph="1"/>
      <c r="AD181" s="84" ph="1"/>
      <c r="AE181" s="84" ph="1"/>
      <c r="AF181" s="84" ph="1"/>
      <c r="AG181" s="84" ph="1"/>
    </row>
    <row r="182" spans="27:33" ht="25.5">
      <c r="AA182" s="84" ph="1"/>
      <c r="AB182" s="84" ph="1"/>
      <c r="AC182" s="84" ph="1"/>
      <c r="AD182" s="84" ph="1"/>
      <c r="AE182" s="84" ph="1"/>
      <c r="AF182" s="84" ph="1"/>
      <c r="AG182" s="84" ph="1"/>
    </row>
    <row r="185" spans="27:33" ht="25.5">
      <c r="AA185" s="84" ph="1"/>
      <c r="AB185" s="84" ph="1"/>
      <c r="AC185" s="84" ph="1"/>
      <c r="AD185" s="84" ph="1"/>
      <c r="AE185" s="84" ph="1"/>
      <c r="AF185" s="84" ph="1"/>
      <c r="AG185" s="84" ph="1"/>
    </row>
    <row r="188" spans="27:33" ht="25.5">
      <c r="AA188" s="84" ph="1"/>
      <c r="AB188" s="84" ph="1"/>
      <c r="AC188" s="84" ph="1"/>
      <c r="AD188" s="84" ph="1"/>
      <c r="AE188" s="84" ph="1"/>
      <c r="AF188" s="84" ph="1"/>
      <c r="AG188" s="84" ph="1"/>
    </row>
    <row r="189" spans="27:33" ht="25.5">
      <c r="AA189" s="84" ph="1"/>
      <c r="AB189" s="84" ph="1"/>
      <c r="AC189" s="84" ph="1"/>
      <c r="AD189" s="84" ph="1"/>
      <c r="AE189" s="84" ph="1"/>
      <c r="AF189" s="84" ph="1"/>
      <c r="AG189" s="84" ph="1"/>
    </row>
    <row r="190" spans="27:33" ht="25.5">
      <c r="AA190" s="84" ph="1"/>
      <c r="AB190" s="84" ph="1"/>
      <c r="AC190" s="84" ph="1"/>
      <c r="AD190" s="84" ph="1"/>
      <c r="AE190" s="84" ph="1"/>
      <c r="AF190" s="84" ph="1"/>
      <c r="AG190" s="84" ph="1"/>
    </row>
    <row r="191" spans="27:33" ht="25.5">
      <c r="AA191" s="84" ph="1"/>
      <c r="AB191" s="84" ph="1"/>
      <c r="AC191" s="84" ph="1"/>
      <c r="AD191" s="84" ph="1"/>
      <c r="AE191" s="84" ph="1"/>
      <c r="AF191" s="84" ph="1"/>
      <c r="AG191" s="84" ph="1"/>
    </row>
    <row r="192" spans="27:33" ht="25.5">
      <c r="AA192" s="84" ph="1"/>
      <c r="AB192" s="84" ph="1"/>
      <c r="AC192" s="84" ph="1"/>
      <c r="AD192" s="84" ph="1"/>
      <c r="AE192" s="84" ph="1"/>
      <c r="AF192" s="84" ph="1"/>
      <c r="AG192" s="84" ph="1"/>
    </row>
    <row r="193" spans="27:33" ht="25.5">
      <c r="AA193" s="84" ph="1"/>
      <c r="AB193" s="84" ph="1"/>
      <c r="AC193" s="84" ph="1"/>
      <c r="AD193" s="84" ph="1"/>
      <c r="AE193" s="84" ph="1"/>
      <c r="AF193" s="84" ph="1"/>
      <c r="AG193" s="84" ph="1"/>
    </row>
    <row r="195" spans="27:33" ht="25.5">
      <c r="AA195" s="84" ph="1"/>
      <c r="AB195" s="84" ph="1"/>
      <c r="AC195" s="84" ph="1"/>
      <c r="AD195" s="84" ph="1"/>
      <c r="AE195" s="84" ph="1"/>
      <c r="AF195" s="84" ph="1"/>
      <c r="AG195" s="84" ph="1"/>
    </row>
    <row r="196" spans="27:33" ht="25.5">
      <c r="AA196" s="84" ph="1"/>
      <c r="AB196" s="84" ph="1"/>
      <c r="AC196" s="84" ph="1"/>
      <c r="AD196" s="84" ph="1"/>
      <c r="AE196" s="84" ph="1"/>
      <c r="AF196" s="84" ph="1"/>
      <c r="AG196" s="84" ph="1"/>
    </row>
    <row r="197" spans="27:33" ht="25.5">
      <c r="AA197" s="84" ph="1"/>
      <c r="AB197" s="84" ph="1"/>
      <c r="AC197" s="84" ph="1"/>
      <c r="AD197" s="84" ph="1"/>
      <c r="AE197" s="84" ph="1"/>
      <c r="AF197" s="84" ph="1"/>
      <c r="AG197" s="84" ph="1"/>
    </row>
    <row r="198" spans="27:33" ht="25.5">
      <c r="AA198" s="84" ph="1"/>
      <c r="AB198" s="84" ph="1"/>
      <c r="AC198" s="84" ph="1"/>
      <c r="AD198" s="84" ph="1"/>
      <c r="AE198" s="84" ph="1"/>
      <c r="AF198" s="84" ph="1"/>
      <c r="AG198" s="84" ph="1"/>
    </row>
    <row r="201" spans="27:33" ht="25.5">
      <c r="AA201" s="84" ph="1"/>
      <c r="AB201" s="84" ph="1"/>
      <c r="AC201" s="84" ph="1"/>
      <c r="AD201" s="84" ph="1"/>
      <c r="AE201" s="84" ph="1"/>
      <c r="AF201" s="84" ph="1"/>
      <c r="AG201" s="84" ph="1"/>
    </row>
    <row r="202" spans="27:33" ht="25.5">
      <c r="AA202" s="84" ph="1"/>
      <c r="AB202" s="84" ph="1"/>
      <c r="AC202" s="84" ph="1"/>
      <c r="AD202" s="84" ph="1"/>
      <c r="AE202" s="84" ph="1"/>
      <c r="AF202" s="84" ph="1"/>
      <c r="AG202" s="84" ph="1"/>
    </row>
    <row r="203" spans="27:33" ht="25.5">
      <c r="AA203" s="84" ph="1"/>
      <c r="AB203" s="84" ph="1"/>
      <c r="AC203" s="84" ph="1"/>
      <c r="AD203" s="84" ph="1"/>
      <c r="AE203" s="84" ph="1"/>
      <c r="AF203" s="84" ph="1"/>
      <c r="AG203" s="84" ph="1"/>
    </row>
    <row r="204" spans="27:33" ht="25.5">
      <c r="AA204" s="84" ph="1"/>
      <c r="AB204" s="84" ph="1"/>
      <c r="AC204" s="84" ph="1"/>
      <c r="AD204" s="84" ph="1"/>
      <c r="AE204" s="84" ph="1"/>
      <c r="AF204" s="84" ph="1"/>
      <c r="AG204" s="84" ph="1"/>
    </row>
    <row r="206" spans="27:33" ht="25.5">
      <c r="AA206" s="84" ph="1"/>
      <c r="AB206" s="84" ph="1"/>
      <c r="AC206" s="84" ph="1"/>
      <c r="AD206" s="84" ph="1"/>
      <c r="AE206" s="84" ph="1"/>
      <c r="AF206" s="84" ph="1"/>
      <c r="AG206" s="84" ph="1"/>
    </row>
    <row r="207" spans="27:33" ht="25.5">
      <c r="AA207" s="84" ph="1"/>
      <c r="AB207" s="84" ph="1"/>
      <c r="AC207" s="84" ph="1"/>
      <c r="AD207" s="84" ph="1"/>
      <c r="AE207" s="84" ph="1"/>
      <c r="AF207" s="84" ph="1"/>
      <c r="AG207" s="84" ph="1"/>
    </row>
    <row r="208" spans="27:33" ht="25.5">
      <c r="AA208" s="84" ph="1"/>
      <c r="AB208" s="84" ph="1"/>
      <c r="AC208" s="84" ph="1"/>
      <c r="AD208" s="84" ph="1"/>
      <c r="AE208" s="84" ph="1"/>
      <c r="AF208" s="84" ph="1"/>
      <c r="AG208" s="84" ph="1"/>
    </row>
    <row r="209" spans="27:33" ht="25.5">
      <c r="AA209" s="84" ph="1"/>
      <c r="AB209" s="84" ph="1"/>
      <c r="AC209" s="84" ph="1"/>
      <c r="AD209" s="84" ph="1"/>
      <c r="AE209" s="84" ph="1"/>
      <c r="AF209" s="84" ph="1"/>
      <c r="AG209" s="84" ph="1"/>
    </row>
    <row r="211" spans="27:33" ht="25.5">
      <c r="AA211" s="84" ph="1"/>
      <c r="AB211" s="84" ph="1"/>
      <c r="AC211" s="84" ph="1"/>
      <c r="AD211" s="84" ph="1"/>
      <c r="AE211" s="84" ph="1"/>
      <c r="AF211" s="84" ph="1"/>
      <c r="AG211" s="84" ph="1"/>
    </row>
    <row r="212" spans="27:33" ht="25.5">
      <c r="AA212" s="84" ph="1"/>
      <c r="AB212" s="84" ph="1"/>
      <c r="AC212" s="84" ph="1"/>
      <c r="AD212" s="84" ph="1"/>
      <c r="AE212" s="84" ph="1"/>
      <c r="AF212" s="84" ph="1"/>
      <c r="AG212" s="84" ph="1"/>
    </row>
    <row r="213" spans="27:33" ht="25.5">
      <c r="AA213" s="84" ph="1"/>
      <c r="AB213" s="84" ph="1"/>
      <c r="AC213" s="84" ph="1"/>
      <c r="AD213" s="84" ph="1"/>
      <c r="AE213" s="84" ph="1"/>
      <c r="AF213" s="84" ph="1"/>
      <c r="AG213" s="84" ph="1"/>
    </row>
    <row r="214" spans="27:33" ht="25.5">
      <c r="AA214" s="84" ph="1"/>
      <c r="AB214" s="84" ph="1"/>
      <c r="AC214" s="84" ph="1"/>
      <c r="AD214" s="84" ph="1"/>
      <c r="AE214" s="84" ph="1"/>
      <c r="AF214" s="84" ph="1"/>
      <c r="AG214" s="84" ph="1"/>
    </row>
    <row r="216" spans="27:33" ht="25.5">
      <c r="AA216" s="84" ph="1"/>
      <c r="AB216" s="84" ph="1"/>
      <c r="AC216" s="84" ph="1"/>
      <c r="AD216" s="84" ph="1"/>
      <c r="AE216" s="84" ph="1"/>
      <c r="AF216" s="84" ph="1"/>
      <c r="AG216" s="84" ph="1"/>
    </row>
    <row r="217" spans="27:33" ht="25.5">
      <c r="AA217" s="84" ph="1"/>
      <c r="AB217" s="84" ph="1"/>
      <c r="AC217" s="84" ph="1"/>
      <c r="AD217" s="84" ph="1"/>
      <c r="AE217" s="84" ph="1"/>
      <c r="AF217" s="84" ph="1"/>
      <c r="AG217" s="84" ph="1"/>
    </row>
    <row r="219" spans="27:33" ht="25.5">
      <c r="AA219" s="84" ph="1"/>
      <c r="AB219" s="84" ph="1"/>
      <c r="AC219" s="84" ph="1"/>
      <c r="AD219" s="84" ph="1"/>
      <c r="AE219" s="84" ph="1"/>
      <c r="AF219" s="84" ph="1"/>
      <c r="AG219" s="84" ph="1"/>
    </row>
    <row r="220" spans="27:33" ht="25.5">
      <c r="AA220" s="84" ph="1"/>
      <c r="AB220" s="84" ph="1"/>
      <c r="AC220" s="84" ph="1"/>
      <c r="AD220" s="84" ph="1"/>
      <c r="AE220" s="84" ph="1"/>
      <c r="AF220" s="84" ph="1"/>
      <c r="AG220" s="84" ph="1"/>
    </row>
    <row r="221" spans="27:33" ht="25.5">
      <c r="AA221" s="84" ph="1"/>
      <c r="AB221" s="84" ph="1"/>
      <c r="AC221" s="84" ph="1"/>
      <c r="AD221" s="84" ph="1"/>
      <c r="AE221" s="84" ph="1"/>
      <c r="AF221" s="84" ph="1"/>
      <c r="AG221" s="84" ph="1"/>
    </row>
    <row r="222" spans="27:33" ht="25.5">
      <c r="AA222" s="84" ph="1"/>
      <c r="AB222" s="84" ph="1"/>
      <c r="AC222" s="84" ph="1"/>
      <c r="AD222" s="84" ph="1"/>
      <c r="AE222" s="84" ph="1"/>
      <c r="AF222" s="84" ph="1"/>
      <c r="AG222" s="84" ph="1"/>
    </row>
    <row r="223" spans="27:33" ht="25.5">
      <c r="AA223" s="84" ph="1"/>
      <c r="AB223" s="84" ph="1"/>
      <c r="AC223" s="84" ph="1"/>
      <c r="AD223" s="84" ph="1"/>
      <c r="AE223" s="84" ph="1"/>
      <c r="AF223" s="84" ph="1"/>
      <c r="AG223" s="84" ph="1"/>
    </row>
    <row r="224" spans="27:33" ht="25.5">
      <c r="AA224" s="84" ph="1"/>
      <c r="AB224" s="84" ph="1"/>
      <c r="AC224" s="84" ph="1"/>
      <c r="AD224" s="84" ph="1"/>
      <c r="AE224" s="84" ph="1"/>
      <c r="AF224" s="84" ph="1"/>
      <c r="AG224" s="84" ph="1"/>
    </row>
    <row r="226" spans="27:33" ht="25.5">
      <c r="AA226" s="84" ph="1"/>
      <c r="AB226" s="84" ph="1"/>
      <c r="AC226" s="84" ph="1"/>
      <c r="AD226" s="84" ph="1"/>
      <c r="AE226" s="84" ph="1"/>
      <c r="AF226" s="84" ph="1"/>
      <c r="AG226" s="84" ph="1"/>
    </row>
    <row r="227" spans="27:33" ht="25.5">
      <c r="AA227" s="84" ph="1"/>
      <c r="AB227" s="84" ph="1"/>
      <c r="AC227" s="84" ph="1"/>
      <c r="AD227" s="84" ph="1"/>
      <c r="AE227" s="84" ph="1"/>
      <c r="AF227" s="84" ph="1"/>
      <c r="AG227" s="84" ph="1"/>
    </row>
    <row r="228" spans="27:33" ht="25.5">
      <c r="AA228" s="84" ph="1"/>
      <c r="AB228" s="84" ph="1"/>
      <c r="AC228" s="84" ph="1"/>
      <c r="AD228" s="84" ph="1"/>
      <c r="AE228" s="84" ph="1"/>
      <c r="AF228" s="84" ph="1"/>
      <c r="AG228" s="84" ph="1"/>
    </row>
    <row r="229" spans="27:33" ht="25.5">
      <c r="AA229" s="84" ph="1"/>
      <c r="AB229" s="84" ph="1"/>
      <c r="AC229" s="84" ph="1"/>
      <c r="AD229" s="84" ph="1"/>
      <c r="AE229" s="84" ph="1"/>
      <c r="AF229" s="84" ph="1"/>
      <c r="AG229" s="84" ph="1"/>
    </row>
    <row r="232" spans="27:33" ht="25.5">
      <c r="AA232" s="84" ph="1"/>
      <c r="AB232" s="84" ph="1"/>
      <c r="AC232" s="84" ph="1"/>
      <c r="AD232" s="84" ph="1"/>
      <c r="AE232" s="84" ph="1"/>
      <c r="AF232" s="84" ph="1"/>
      <c r="AG232" s="84" ph="1"/>
    </row>
    <row r="233" spans="27:33" ht="25.5">
      <c r="AA233" s="84" ph="1"/>
      <c r="AB233" s="84" ph="1"/>
      <c r="AC233" s="84" ph="1"/>
      <c r="AD233" s="84" ph="1"/>
      <c r="AE233" s="84" ph="1"/>
      <c r="AF233" s="84" ph="1"/>
      <c r="AG233" s="84" ph="1"/>
    </row>
    <row r="234" spans="27:33" ht="25.5">
      <c r="AA234" s="84" ph="1"/>
      <c r="AB234" s="84" ph="1"/>
      <c r="AC234" s="84" ph="1"/>
      <c r="AD234" s="84" ph="1"/>
      <c r="AE234" s="84" ph="1"/>
      <c r="AF234" s="84" ph="1"/>
      <c r="AG234" s="84" ph="1"/>
    </row>
    <row r="235" spans="27:33" ht="25.5">
      <c r="AA235" s="84" ph="1"/>
      <c r="AB235" s="84" ph="1"/>
      <c r="AC235" s="84" ph="1"/>
      <c r="AD235" s="84" ph="1"/>
      <c r="AE235" s="84" ph="1"/>
      <c r="AF235" s="84" ph="1"/>
      <c r="AG235" s="84" ph="1"/>
    </row>
    <row r="237" spans="27:33" ht="25.5">
      <c r="AA237" s="84" ph="1"/>
      <c r="AB237" s="84" ph="1"/>
      <c r="AC237" s="84" ph="1"/>
      <c r="AD237" s="84" ph="1"/>
      <c r="AE237" s="84" ph="1"/>
      <c r="AF237" s="84" ph="1"/>
      <c r="AG237" s="84" ph="1"/>
    </row>
    <row r="238" spans="27:33" ht="25.5">
      <c r="AA238" s="84" ph="1"/>
      <c r="AB238" s="84" ph="1"/>
      <c r="AC238" s="84" ph="1"/>
      <c r="AD238" s="84" ph="1"/>
      <c r="AE238" s="84" ph="1"/>
      <c r="AF238" s="84" ph="1"/>
      <c r="AG238" s="84" ph="1"/>
    </row>
    <row r="239" spans="27:33" ht="25.5">
      <c r="AA239" s="84" ph="1"/>
      <c r="AB239" s="84" ph="1"/>
      <c r="AC239" s="84" ph="1"/>
      <c r="AD239" s="84" ph="1"/>
      <c r="AE239" s="84" ph="1"/>
      <c r="AF239" s="84" ph="1"/>
      <c r="AG239" s="84" ph="1"/>
    </row>
    <row r="240" spans="27:33" ht="25.5">
      <c r="AA240" s="84" ph="1"/>
      <c r="AB240" s="84" ph="1"/>
      <c r="AC240" s="84" ph="1"/>
      <c r="AD240" s="84" ph="1"/>
      <c r="AE240" s="84" ph="1"/>
      <c r="AF240" s="84" ph="1"/>
      <c r="AG240" s="84" ph="1"/>
    </row>
    <row r="242" spans="27:33" ht="25.5">
      <c r="AA242" s="84" ph="1"/>
      <c r="AB242" s="84" ph="1"/>
      <c r="AC242" s="84" ph="1"/>
      <c r="AD242" s="84" ph="1"/>
      <c r="AE242" s="84" ph="1"/>
      <c r="AF242" s="84" ph="1"/>
      <c r="AG242" s="84" ph="1"/>
    </row>
    <row r="244" spans="27:33" ht="25.5">
      <c r="AA244" s="84" ph="1"/>
      <c r="AB244" s="84" ph="1"/>
      <c r="AC244" s="84" ph="1"/>
      <c r="AD244" s="84" ph="1"/>
      <c r="AE244" s="84" ph="1"/>
      <c r="AF244" s="84" ph="1"/>
      <c r="AG244" s="84" ph="1"/>
    </row>
    <row r="245" spans="27:33" ht="25.5">
      <c r="AA245" s="84" ph="1"/>
      <c r="AB245" s="84" ph="1"/>
      <c r="AC245" s="84" ph="1"/>
      <c r="AD245" s="84" ph="1"/>
      <c r="AE245" s="84" ph="1"/>
      <c r="AF245" s="84" ph="1"/>
      <c r="AG245" s="84" ph="1"/>
    </row>
    <row r="246" spans="27:33" ht="25.5">
      <c r="AA246" s="84" ph="1"/>
      <c r="AB246" s="84" ph="1"/>
      <c r="AC246" s="84" ph="1"/>
      <c r="AD246" s="84" ph="1"/>
      <c r="AE246" s="84" ph="1"/>
      <c r="AF246" s="84" ph="1"/>
      <c r="AG246" s="84" ph="1"/>
    </row>
    <row r="248" spans="27:33" ht="25.5">
      <c r="AA248" s="84" ph="1"/>
      <c r="AB248" s="84" ph="1"/>
      <c r="AC248" s="84" ph="1"/>
      <c r="AD248" s="84" ph="1"/>
      <c r="AE248" s="84" ph="1"/>
      <c r="AF248" s="84" ph="1"/>
      <c r="AG248" s="84" ph="1"/>
    </row>
    <row r="249" spans="27:33" ht="25.5">
      <c r="AA249" s="84" ph="1"/>
      <c r="AB249" s="84" ph="1"/>
      <c r="AC249" s="84" ph="1"/>
      <c r="AD249" s="84" ph="1"/>
      <c r="AE249" s="84" ph="1"/>
      <c r="AF249" s="84" ph="1"/>
      <c r="AG249" s="84" ph="1"/>
    </row>
    <row r="250" spans="27:33" ht="25.5">
      <c r="AA250" s="84" ph="1"/>
      <c r="AB250" s="84" ph="1"/>
      <c r="AC250" s="84" ph="1"/>
      <c r="AD250" s="84" ph="1"/>
      <c r="AE250" s="84" ph="1"/>
      <c r="AF250" s="84" ph="1"/>
      <c r="AG250" s="84" ph="1"/>
    </row>
    <row r="251" spans="27:33" ht="25.5">
      <c r="AA251" s="84" ph="1"/>
      <c r="AB251" s="84" ph="1"/>
      <c r="AC251" s="84" ph="1"/>
      <c r="AD251" s="84" ph="1"/>
      <c r="AE251" s="84" ph="1"/>
      <c r="AF251" s="84" ph="1"/>
      <c r="AG251" s="84" ph="1"/>
    </row>
    <row r="253" spans="27:33" ht="25.5">
      <c r="AA253" s="84" ph="1"/>
      <c r="AB253" s="84" ph="1"/>
      <c r="AC253" s="84" ph="1"/>
      <c r="AD253" s="84" ph="1"/>
      <c r="AE253" s="84" ph="1"/>
      <c r="AF253" s="84" ph="1"/>
      <c r="AG253" s="84" ph="1"/>
    </row>
    <row r="255" spans="27:33" ht="25.5">
      <c r="AA255" s="84" ph="1"/>
      <c r="AB255" s="84" ph="1"/>
      <c r="AC255" s="84" ph="1"/>
      <c r="AD255" s="84" ph="1"/>
      <c r="AE255" s="84" ph="1"/>
      <c r="AF255" s="84" ph="1"/>
      <c r="AG255" s="84" ph="1"/>
    </row>
    <row r="256" spans="27:33" ht="25.5">
      <c r="AA256" s="84" ph="1"/>
      <c r="AB256" s="84" ph="1"/>
      <c r="AC256" s="84" ph="1"/>
      <c r="AD256" s="84" ph="1"/>
      <c r="AE256" s="84" ph="1"/>
      <c r="AF256" s="84" ph="1"/>
      <c r="AG256" s="84" ph="1"/>
    </row>
    <row r="257" spans="27:33" ht="25.5">
      <c r="AA257" s="84" ph="1"/>
      <c r="AB257" s="84" ph="1"/>
      <c r="AC257" s="84" ph="1"/>
      <c r="AD257" s="84" ph="1"/>
      <c r="AE257" s="84" ph="1"/>
      <c r="AF257" s="84" ph="1"/>
      <c r="AG257" s="84" ph="1"/>
    </row>
    <row r="258" spans="27:33" ht="25.5">
      <c r="AA258" s="84" ph="1"/>
      <c r="AB258" s="84" ph="1"/>
      <c r="AC258" s="84" ph="1"/>
      <c r="AD258" s="84" ph="1"/>
      <c r="AE258" s="84" ph="1"/>
      <c r="AF258" s="84" ph="1"/>
      <c r="AG258" s="84" ph="1"/>
    </row>
    <row r="259" spans="27:33" ht="25.5">
      <c r="AA259" s="84" ph="1"/>
      <c r="AB259" s="84" ph="1"/>
      <c r="AC259" s="84" ph="1"/>
      <c r="AD259" s="84" ph="1"/>
      <c r="AE259" s="84" ph="1"/>
      <c r="AF259" s="84" ph="1"/>
      <c r="AG259" s="84" ph="1"/>
    </row>
    <row r="260" spans="27:33" ht="25.5">
      <c r="AA260" s="84" ph="1"/>
      <c r="AB260" s="84" ph="1"/>
      <c r="AC260" s="84" ph="1"/>
      <c r="AD260" s="84" ph="1"/>
      <c r="AE260" s="84" ph="1"/>
      <c r="AF260" s="84" ph="1"/>
      <c r="AG260" s="84" ph="1"/>
    </row>
    <row r="262" spans="27:33" ht="25.5">
      <c r="AA262" s="84" ph="1"/>
      <c r="AB262" s="84" ph="1"/>
      <c r="AC262" s="84" ph="1"/>
      <c r="AD262" s="84" ph="1"/>
      <c r="AE262" s="84" ph="1"/>
      <c r="AF262" s="84" ph="1"/>
      <c r="AG262" s="84" ph="1"/>
    </row>
    <row r="264" spans="27:33" ht="25.5">
      <c r="AA264" s="84" ph="1"/>
      <c r="AB264" s="84" ph="1"/>
      <c r="AC264" s="84" ph="1"/>
      <c r="AD264" s="84" ph="1"/>
      <c r="AE264" s="84" ph="1"/>
      <c r="AF264" s="84" ph="1"/>
      <c r="AG264" s="84" ph="1"/>
    </row>
    <row r="265" spans="27:33" ht="25.5">
      <c r="AA265" s="84" ph="1"/>
      <c r="AB265" s="84" ph="1"/>
      <c r="AC265" s="84" ph="1"/>
      <c r="AD265" s="84" ph="1"/>
      <c r="AE265" s="84" ph="1"/>
      <c r="AF265" s="84" ph="1"/>
      <c r="AG265" s="84" ph="1"/>
    </row>
    <row r="266" spans="27:33" ht="25.5">
      <c r="AA266" s="84" ph="1"/>
      <c r="AB266" s="84" ph="1"/>
      <c r="AC266" s="84" ph="1"/>
      <c r="AD266" s="84" ph="1"/>
      <c r="AE266" s="84" ph="1"/>
      <c r="AF266" s="84" ph="1"/>
      <c r="AG266" s="84" ph="1"/>
    </row>
    <row r="268" spans="27:33" ht="25.5">
      <c r="AA268" s="84" ph="1"/>
      <c r="AB268" s="84" ph="1"/>
      <c r="AC268" s="84" ph="1"/>
      <c r="AD268" s="84" ph="1"/>
      <c r="AE268" s="84" ph="1"/>
      <c r="AF268" s="84" ph="1"/>
      <c r="AG268" s="84" ph="1"/>
    </row>
    <row r="269" spans="27:33" ht="25.5">
      <c r="AA269" s="84" ph="1"/>
      <c r="AB269" s="84" ph="1"/>
      <c r="AC269" s="84" ph="1"/>
      <c r="AD269" s="84" ph="1"/>
      <c r="AE269" s="84" ph="1"/>
      <c r="AF269" s="84" ph="1"/>
      <c r="AG269" s="84" ph="1"/>
    </row>
    <row r="270" spans="27:33" ht="25.5">
      <c r="AA270" s="84" ph="1"/>
      <c r="AB270" s="84" ph="1"/>
      <c r="AC270" s="84" ph="1"/>
      <c r="AD270" s="84" ph="1"/>
      <c r="AE270" s="84" ph="1"/>
      <c r="AF270" s="84" ph="1"/>
      <c r="AG270" s="84" ph="1"/>
    </row>
    <row r="271" spans="27:33" ht="25.5">
      <c r="AA271" s="84" ph="1"/>
      <c r="AB271" s="84" ph="1"/>
      <c r="AC271" s="84" ph="1"/>
      <c r="AD271" s="84" ph="1"/>
      <c r="AE271" s="84" ph="1"/>
      <c r="AF271" s="84" ph="1"/>
      <c r="AG271" s="84" ph="1"/>
    </row>
    <row r="273" spans="27:33" ht="25.5">
      <c r="AA273" s="84" ph="1"/>
      <c r="AB273" s="84" ph="1"/>
      <c r="AC273" s="84" ph="1"/>
      <c r="AD273" s="84" ph="1"/>
      <c r="AE273" s="84" ph="1"/>
      <c r="AF273" s="84" ph="1"/>
      <c r="AG273" s="84" ph="1"/>
    </row>
    <row r="275" spans="27:33" ht="25.5">
      <c r="AA275" s="84" ph="1"/>
      <c r="AB275" s="84" ph="1"/>
      <c r="AC275" s="84" ph="1"/>
      <c r="AD275" s="84" ph="1"/>
      <c r="AE275" s="84" ph="1"/>
      <c r="AF275" s="84" ph="1"/>
      <c r="AG275" s="84" ph="1"/>
    </row>
    <row r="276" spans="27:33" ht="25.5">
      <c r="AA276" s="84" ph="1"/>
      <c r="AB276" s="84" ph="1"/>
      <c r="AC276" s="84" ph="1"/>
      <c r="AD276" s="84" ph="1"/>
      <c r="AE276" s="84" ph="1"/>
      <c r="AF276" s="84" ph="1"/>
      <c r="AG276" s="84" ph="1"/>
    </row>
    <row r="277" spans="27:33" ht="25.5">
      <c r="AA277" s="84" ph="1"/>
      <c r="AB277" s="84" ph="1"/>
      <c r="AC277" s="84" ph="1"/>
      <c r="AD277" s="84" ph="1"/>
      <c r="AE277" s="84" ph="1"/>
      <c r="AF277" s="84" ph="1"/>
      <c r="AG277" s="84" ph="1"/>
    </row>
    <row r="278" spans="27:33" ht="25.5">
      <c r="AA278" s="84" ph="1"/>
      <c r="AB278" s="84" ph="1"/>
      <c r="AC278" s="84" ph="1"/>
      <c r="AD278" s="84" ph="1"/>
      <c r="AE278" s="84" ph="1"/>
      <c r="AF278" s="84" ph="1"/>
      <c r="AG278" s="84" ph="1"/>
    </row>
    <row r="280" spans="27:33" ht="25.5">
      <c r="AA280" s="84" ph="1"/>
      <c r="AB280" s="84" ph="1"/>
      <c r="AC280" s="84" ph="1"/>
      <c r="AD280" s="84" ph="1"/>
      <c r="AE280" s="84" ph="1"/>
      <c r="AF280" s="84" ph="1"/>
      <c r="AG280" s="84" ph="1"/>
    </row>
    <row r="281" spans="27:33" ht="25.5">
      <c r="AA281" s="84" ph="1"/>
      <c r="AB281" s="84" ph="1"/>
      <c r="AC281" s="84" ph="1"/>
      <c r="AD281" s="84" ph="1"/>
      <c r="AE281" s="84" ph="1"/>
      <c r="AF281" s="84" ph="1"/>
      <c r="AG281" s="84" ph="1"/>
    </row>
    <row r="282" spans="27:33" ht="25.5">
      <c r="AA282" s="84" ph="1"/>
      <c r="AB282" s="84" ph="1"/>
      <c r="AC282" s="84" ph="1"/>
      <c r="AD282" s="84" ph="1"/>
      <c r="AE282" s="84" ph="1"/>
      <c r="AF282" s="84" ph="1"/>
      <c r="AG282" s="84" ph="1"/>
    </row>
    <row r="283" spans="27:33" ht="25.5">
      <c r="AA283" s="84" ph="1"/>
      <c r="AB283" s="84" ph="1"/>
      <c r="AC283" s="84" ph="1"/>
      <c r="AD283" s="84" ph="1"/>
      <c r="AE283" s="84" ph="1"/>
      <c r="AF283" s="84" ph="1"/>
      <c r="AG283" s="84" ph="1"/>
    </row>
    <row r="285" spans="27:33" ht="25.5">
      <c r="AA285" s="84" ph="1"/>
      <c r="AB285" s="84" ph="1"/>
      <c r="AC285" s="84" ph="1"/>
      <c r="AD285" s="84" ph="1"/>
      <c r="AE285" s="84" ph="1"/>
      <c r="AF285" s="84" ph="1"/>
      <c r="AG285" s="84" ph="1"/>
    </row>
    <row r="286" spans="27:33" ht="25.5">
      <c r="AA286" s="84" ph="1"/>
      <c r="AB286" s="84" ph="1"/>
      <c r="AC286" s="84" ph="1"/>
      <c r="AD286" s="84" ph="1"/>
      <c r="AE286" s="84" ph="1"/>
      <c r="AF286" s="84" ph="1"/>
      <c r="AG286" s="84" ph="1"/>
    </row>
    <row r="287" spans="27:33" ht="25.5">
      <c r="AA287" s="84" ph="1"/>
      <c r="AB287" s="84" ph="1"/>
      <c r="AC287" s="84" ph="1"/>
      <c r="AD287" s="84" ph="1"/>
      <c r="AE287" s="84" ph="1"/>
      <c r="AF287" s="84" ph="1"/>
      <c r="AG287" s="84" ph="1"/>
    </row>
    <row r="288" spans="27:33" ht="25.5">
      <c r="AA288" s="84" ph="1"/>
      <c r="AB288" s="84" ph="1"/>
      <c r="AC288" s="84" ph="1"/>
      <c r="AD288" s="84" ph="1"/>
      <c r="AE288" s="84" ph="1"/>
      <c r="AF288" s="84" ph="1"/>
      <c r="AG288" s="84" ph="1"/>
    </row>
    <row r="289" spans="27:33" ht="25.5">
      <c r="AA289" s="84" ph="1"/>
      <c r="AB289" s="84" ph="1"/>
      <c r="AC289" s="84" ph="1"/>
      <c r="AD289" s="84" ph="1"/>
      <c r="AE289" s="84" ph="1"/>
      <c r="AF289" s="84" ph="1"/>
      <c r="AG289" s="84" ph="1"/>
    </row>
    <row r="290" spans="27:33" ht="25.5">
      <c r="AA290" s="84" ph="1"/>
      <c r="AB290" s="84" ph="1"/>
      <c r="AC290" s="84" ph="1"/>
      <c r="AD290" s="84" ph="1"/>
      <c r="AE290" s="84" ph="1"/>
      <c r="AF290" s="84" ph="1"/>
      <c r="AG290" s="84" ph="1"/>
    </row>
    <row r="291" spans="27:33" ht="25.5">
      <c r="AA291" s="84" ph="1"/>
      <c r="AB291" s="84" ph="1"/>
      <c r="AC291" s="84" ph="1"/>
      <c r="AD291" s="84" ph="1"/>
      <c r="AE291" s="84" ph="1"/>
      <c r="AF291" s="84" ph="1"/>
      <c r="AG291" s="84" ph="1"/>
    </row>
    <row r="293" spans="27:33" ht="25.5">
      <c r="AA293" s="84" ph="1"/>
      <c r="AB293" s="84" ph="1"/>
      <c r="AC293" s="84" ph="1"/>
      <c r="AD293" s="84" ph="1"/>
      <c r="AE293" s="84" ph="1"/>
      <c r="AF293" s="84" ph="1"/>
      <c r="AG293" s="84" ph="1"/>
    </row>
    <row r="294" spans="27:33" ht="25.5">
      <c r="AA294" s="84" ph="1"/>
      <c r="AB294" s="84" ph="1"/>
      <c r="AC294" s="84" ph="1"/>
      <c r="AD294" s="84" ph="1"/>
      <c r="AE294" s="84" ph="1"/>
      <c r="AF294" s="84" ph="1"/>
      <c r="AG294" s="84" ph="1"/>
    </row>
    <row r="295" spans="27:33" ht="25.5">
      <c r="AA295" s="84" ph="1"/>
      <c r="AB295" s="84" ph="1"/>
      <c r="AC295" s="84" ph="1"/>
      <c r="AD295" s="84" ph="1"/>
      <c r="AE295" s="84" ph="1"/>
      <c r="AF295" s="84" ph="1"/>
      <c r="AG295" s="84" ph="1"/>
    </row>
    <row r="296" spans="27:33" ht="25.5">
      <c r="AA296" s="84" ph="1"/>
      <c r="AB296" s="84" ph="1"/>
      <c r="AC296" s="84" ph="1"/>
      <c r="AD296" s="84" ph="1"/>
      <c r="AE296" s="84" ph="1"/>
      <c r="AF296" s="84" ph="1"/>
      <c r="AG296" s="84" ph="1"/>
    </row>
    <row r="298" spans="27:33" ht="25.5">
      <c r="AA298" s="84" ph="1"/>
      <c r="AB298" s="84" ph="1"/>
      <c r="AC298" s="84" ph="1"/>
      <c r="AD298" s="84" ph="1"/>
      <c r="AE298" s="84" ph="1"/>
      <c r="AF298" s="84" ph="1"/>
      <c r="AG298" s="84" ph="1"/>
    </row>
    <row r="300" spans="27:33" ht="25.5">
      <c r="AA300" s="84" ph="1"/>
      <c r="AB300" s="84" ph="1"/>
      <c r="AC300" s="84" ph="1"/>
      <c r="AD300" s="84" ph="1"/>
      <c r="AE300" s="84" ph="1"/>
      <c r="AF300" s="84" ph="1"/>
      <c r="AG300" s="84" ph="1"/>
    </row>
    <row r="301" spans="27:33" ht="25.5">
      <c r="AA301" s="84" ph="1"/>
      <c r="AB301" s="84" ph="1"/>
      <c r="AC301" s="84" ph="1"/>
      <c r="AD301" s="84" ph="1"/>
      <c r="AE301" s="84" ph="1"/>
      <c r="AF301" s="84" ph="1"/>
      <c r="AG301" s="84" ph="1"/>
    </row>
    <row r="302" spans="27:33" ht="25.5">
      <c r="AA302" s="84" ph="1"/>
      <c r="AB302" s="84" ph="1"/>
      <c r="AC302" s="84" ph="1"/>
      <c r="AD302" s="84" ph="1"/>
      <c r="AE302" s="84" ph="1"/>
      <c r="AF302" s="84" ph="1"/>
      <c r="AG302" s="84" ph="1"/>
    </row>
    <row r="303" spans="27:33" ht="25.5">
      <c r="AA303" s="84" ph="1"/>
      <c r="AB303" s="84" ph="1"/>
      <c r="AC303" s="84" ph="1"/>
      <c r="AD303" s="84" ph="1"/>
      <c r="AE303" s="84" ph="1"/>
      <c r="AF303" s="84" ph="1"/>
      <c r="AG303" s="84" ph="1"/>
    </row>
    <row r="305" spans="27:33" ht="25.5">
      <c r="AA305" s="84" ph="1"/>
      <c r="AB305" s="84" ph="1"/>
      <c r="AC305" s="84" ph="1"/>
      <c r="AD305" s="84" ph="1"/>
      <c r="AE305" s="84" ph="1"/>
      <c r="AF305" s="84" ph="1"/>
      <c r="AG305" s="84" ph="1"/>
    </row>
    <row r="306" spans="27:33" ht="25.5">
      <c r="AA306" s="84" ph="1"/>
      <c r="AB306" s="84" ph="1"/>
      <c r="AC306" s="84" ph="1"/>
      <c r="AD306" s="84" ph="1"/>
      <c r="AE306" s="84" ph="1"/>
      <c r="AF306" s="84" ph="1"/>
      <c r="AG306" s="84" ph="1"/>
    </row>
    <row r="307" spans="27:33" ht="25.5">
      <c r="AA307" s="84" ph="1"/>
      <c r="AB307" s="84" ph="1"/>
      <c r="AC307" s="84" ph="1"/>
      <c r="AD307" s="84" ph="1"/>
      <c r="AE307" s="84" ph="1"/>
      <c r="AF307" s="84" ph="1"/>
      <c r="AG307" s="84" ph="1"/>
    </row>
    <row r="308" spans="27:33" ht="25.5">
      <c r="AA308" s="84" ph="1"/>
      <c r="AB308" s="84" ph="1"/>
      <c r="AC308" s="84" ph="1"/>
      <c r="AD308" s="84" ph="1"/>
      <c r="AE308" s="84" ph="1"/>
      <c r="AF308" s="84" ph="1"/>
      <c r="AG308" s="84" ph="1"/>
    </row>
    <row r="310" spans="27:33" ht="25.5">
      <c r="AA310" s="84" ph="1"/>
      <c r="AB310" s="84" ph="1"/>
      <c r="AC310" s="84" ph="1"/>
      <c r="AD310" s="84" ph="1"/>
      <c r="AE310" s="84" ph="1"/>
      <c r="AF310" s="84" ph="1"/>
      <c r="AG310" s="84" ph="1"/>
    </row>
    <row r="311" spans="27:33" ht="25.5">
      <c r="AA311" s="84" ph="1"/>
      <c r="AB311" s="84" ph="1"/>
      <c r="AC311" s="84" ph="1"/>
      <c r="AD311" s="84" ph="1"/>
      <c r="AE311" s="84" ph="1"/>
      <c r="AF311" s="84" ph="1"/>
      <c r="AG311" s="84" ph="1"/>
    </row>
    <row r="312" spans="27:33" ht="25.5">
      <c r="AA312" s="84" ph="1"/>
      <c r="AB312" s="84" ph="1"/>
      <c r="AC312" s="84" ph="1"/>
      <c r="AD312" s="84" ph="1"/>
      <c r="AE312" s="84" ph="1"/>
      <c r="AF312" s="84" ph="1"/>
      <c r="AG312" s="84" ph="1"/>
    </row>
    <row r="313" spans="27:33" ht="25.5">
      <c r="AA313" s="84" ph="1"/>
      <c r="AB313" s="84" ph="1"/>
      <c r="AC313" s="84" ph="1"/>
      <c r="AD313" s="84" ph="1"/>
      <c r="AE313" s="84" ph="1"/>
      <c r="AF313" s="84" ph="1"/>
      <c r="AG313" s="84" ph="1"/>
    </row>
    <row r="314" spans="27:33" ht="25.5">
      <c r="AA314" s="84" ph="1"/>
      <c r="AB314" s="84" ph="1"/>
      <c r="AC314" s="84" ph="1"/>
      <c r="AD314" s="84" ph="1"/>
      <c r="AE314" s="84" ph="1"/>
      <c r="AF314" s="84" ph="1"/>
      <c r="AG314" s="84" ph="1"/>
    </row>
    <row r="316" spans="27:33" ht="25.5">
      <c r="AA316" s="84" ph="1"/>
      <c r="AB316" s="84" ph="1"/>
      <c r="AC316" s="84" ph="1"/>
      <c r="AD316" s="84" ph="1"/>
      <c r="AE316" s="84" ph="1"/>
      <c r="AF316" s="84" ph="1"/>
      <c r="AG316" s="84" ph="1"/>
    </row>
    <row r="317" spans="27:33" ht="25.5">
      <c r="AA317" s="84" ph="1"/>
      <c r="AB317" s="84" ph="1"/>
      <c r="AC317" s="84" ph="1"/>
      <c r="AD317" s="84" ph="1"/>
      <c r="AE317" s="84" ph="1"/>
      <c r="AF317" s="84" ph="1"/>
      <c r="AG317" s="84" ph="1"/>
    </row>
    <row r="318" spans="27:33" ht="25.5">
      <c r="AA318" s="84" ph="1"/>
      <c r="AB318" s="84" ph="1"/>
      <c r="AC318" s="84" ph="1"/>
      <c r="AD318" s="84" ph="1"/>
      <c r="AE318" s="84" ph="1"/>
      <c r="AF318" s="84" ph="1"/>
      <c r="AG318" s="84" ph="1"/>
    </row>
    <row r="319" spans="27:33" ht="25.5">
      <c r="AA319" s="84" ph="1"/>
      <c r="AB319" s="84" ph="1"/>
      <c r="AC319" s="84" ph="1"/>
      <c r="AD319" s="84" ph="1"/>
      <c r="AE319" s="84" ph="1"/>
      <c r="AF319" s="84" ph="1"/>
      <c r="AG319" s="84" ph="1"/>
    </row>
    <row r="321" spans="27:33" ht="25.5">
      <c r="AA321" s="84" ph="1"/>
      <c r="AB321" s="84" ph="1"/>
      <c r="AC321" s="84" ph="1"/>
      <c r="AD321" s="84" ph="1"/>
      <c r="AE321" s="84" ph="1"/>
      <c r="AF321" s="84" ph="1"/>
      <c r="AG321" s="84" ph="1"/>
    </row>
    <row r="323" spans="27:33" ht="25.5">
      <c r="AA323" s="84" ph="1"/>
      <c r="AB323" s="84" ph="1"/>
      <c r="AC323" s="84" ph="1"/>
      <c r="AD323" s="84" ph="1"/>
      <c r="AE323" s="84" ph="1"/>
      <c r="AF323" s="84" ph="1"/>
      <c r="AG323" s="84" ph="1"/>
    </row>
    <row r="324" spans="27:33" ht="25.5">
      <c r="AA324" s="84" ph="1"/>
      <c r="AB324" s="84" ph="1"/>
      <c r="AC324" s="84" ph="1"/>
      <c r="AD324" s="84" ph="1"/>
      <c r="AE324" s="84" ph="1"/>
      <c r="AF324" s="84" ph="1"/>
      <c r="AG324" s="84" ph="1"/>
    </row>
    <row r="325" spans="27:33" ht="25.5">
      <c r="AA325" s="84" ph="1"/>
      <c r="AB325" s="84" ph="1"/>
      <c r="AC325" s="84" ph="1"/>
      <c r="AD325" s="84" ph="1"/>
      <c r="AE325" s="84" ph="1"/>
      <c r="AF325" s="84" ph="1"/>
      <c r="AG325" s="84" ph="1"/>
    </row>
    <row r="326" spans="27:33" ht="25.5">
      <c r="AA326" s="84" ph="1"/>
      <c r="AB326" s="84" ph="1"/>
      <c r="AC326" s="84" ph="1"/>
      <c r="AD326" s="84" ph="1"/>
      <c r="AE326" s="84" ph="1"/>
      <c r="AF326" s="84" ph="1"/>
      <c r="AG326" s="84" ph="1"/>
    </row>
    <row r="328" spans="27:33" ht="25.5">
      <c r="AA328" s="84" ph="1"/>
      <c r="AB328" s="84" ph="1"/>
      <c r="AC328" s="84" ph="1"/>
      <c r="AD328" s="84" ph="1"/>
      <c r="AE328" s="84" ph="1"/>
      <c r="AF328" s="84" ph="1"/>
      <c r="AG328" s="84" ph="1"/>
    </row>
    <row r="329" spans="27:33" ht="25.5">
      <c r="AA329" s="84" ph="1"/>
      <c r="AB329" s="84" ph="1"/>
      <c r="AC329" s="84" ph="1"/>
      <c r="AD329" s="84" ph="1"/>
      <c r="AE329" s="84" ph="1"/>
      <c r="AF329" s="84" ph="1"/>
      <c r="AG329" s="84" ph="1"/>
    </row>
    <row r="330" spans="27:33" ht="25.5">
      <c r="AA330" s="84" ph="1"/>
      <c r="AB330" s="84" ph="1"/>
      <c r="AC330" s="84" ph="1"/>
      <c r="AD330" s="84" ph="1"/>
      <c r="AE330" s="84" ph="1"/>
      <c r="AF330" s="84" ph="1"/>
      <c r="AG330" s="84" ph="1"/>
    </row>
    <row r="331" spans="27:33" ht="25.5">
      <c r="AA331" s="84" ph="1"/>
      <c r="AB331" s="84" ph="1"/>
      <c r="AC331" s="84" ph="1"/>
      <c r="AD331" s="84" ph="1"/>
      <c r="AE331" s="84" ph="1"/>
      <c r="AF331" s="84" ph="1"/>
      <c r="AG331" s="84" ph="1"/>
    </row>
    <row r="333" spans="27:33" ht="25.5">
      <c r="AA333" s="84" ph="1"/>
      <c r="AB333" s="84" ph="1"/>
      <c r="AC333" s="84" ph="1"/>
      <c r="AD333" s="84" ph="1"/>
      <c r="AE333" s="84" ph="1"/>
      <c r="AF333" s="84" ph="1"/>
      <c r="AG333" s="84" ph="1"/>
    </row>
    <row r="334" spans="27:33" ht="25.5">
      <c r="AA334" s="84" ph="1"/>
      <c r="AB334" s="84" ph="1"/>
      <c r="AC334" s="84" ph="1"/>
      <c r="AD334" s="84" ph="1"/>
      <c r="AE334" s="84" ph="1"/>
      <c r="AF334" s="84" ph="1"/>
      <c r="AG334" s="84" ph="1"/>
    </row>
    <row r="335" spans="27:33" ht="25.5">
      <c r="AA335" s="84" ph="1"/>
      <c r="AB335" s="84" ph="1"/>
      <c r="AC335" s="84" ph="1"/>
      <c r="AD335" s="84" ph="1"/>
      <c r="AE335" s="84" ph="1"/>
      <c r="AF335" s="84" ph="1"/>
      <c r="AG335" s="84" ph="1"/>
    </row>
    <row r="336" spans="27:33" ht="25.5">
      <c r="AA336" s="84" ph="1"/>
      <c r="AB336" s="84" ph="1"/>
      <c r="AC336" s="84" ph="1"/>
      <c r="AD336" s="84" ph="1"/>
      <c r="AE336" s="84" ph="1"/>
      <c r="AF336" s="84" ph="1"/>
      <c r="AG336" s="84" ph="1"/>
    </row>
    <row r="337" spans="27:33" ht="25.5">
      <c r="AA337" s="84" ph="1"/>
      <c r="AB337" s="84" ph="1"/>
      <c r="AC337" s="84" ph="1"/>
      <c r="AD337" s="84" ph="1"/>
      <c r="AE337" s="84" ph="1"/>
      <c r="AF337" s="84" ph="1"/>
      <c r="AG337" s="84" ph="1"/>
    </row>
    <row r="339" spans="27:33" ht="25.5">
      <c r="AA339" s="84" ph="1"/>
      <c r="AB339" s="84" ph="1"/>
      <c r="AC339" s="84" ph="1"/>
      <c r="AD339" s="84" ph="1"/>
      <c r="AE339" s="84" ph="1"/>
      <c r="AF339" s="84" ph="1"/>
      <c r="AG339" s="84" ph="1"/>
    </row>
    <row r="340" spans="27:33" ht="25.5">
      <c r="AA340" s="84" ph="1"/>
      <c r="AB340" s="84" ph="1"/>
      <c r="AC340" s="84" ph="1"/>
      <c r="AD340" s="84" ph="1"/>
      <c r="AE340" s="84" ph="1"/>
      <c r="AF340" s="84" ph="1"/>
      <c r="AG340" s="84" ph="1"/>
    </row>
    <row r="341" spans="27:33" ht="25.5">
      <c r="AA341" s="84" ph="1"/>
      <c r="AB341" s="84" ph="1"/>
      <c r="AC341" s="84" ph="1"/>
      <c r="AD341" s="84" ph="1"/>
      <c r="AE341" s="84" ph="1"/>
      <c r="AF341" s="84" ph="1"/>
      <c r="AG341" s="84" ph="1"/>
    </row>
    <row r="342" spans="27:33" ht="25.5">
      <c r="AA342" s="84" ph="1"/>
      <c r="AB342" s="84" ph="1"/>
      <c r="AC342" s="84" ph="1"/>
      <c r="AD342" s="84" ph="1"/>
      <c r="AE342" s="84" ph="1"/>
      <c r="AF342" s="84" ph="1"/>
      <c r="AG342" s="84" ph="1"/>
    </row>
  </sheetData>
  <sheetProtection sheet="1" objects="1" scenarios="1" insertRows="0"/>
  <protectedRanges>
    <protectedRange sqref="AT28:AV37 U4:Y4 BF28:CI37 D28:AD37 D15:AA24 AG10:AI24" name="範囲1"/>
    <protectedRange sqref="D10:R14" name="範囲1_2"/>
    <protectedRange sqref="X10:AA14" name="範囲1_3"/>
    <protectedRange sqref="S10:W14" name="範囲1_4"/>
    <protectedRange sqref="G2:Y3" name="範囲1_5"/>
  </protectedRanges>
  <mergeCells count="1058">
    <mergeCell ref="AF15:AI15"/>
    <mergeCell ref="AB17:AE17"/>
    <mergeCell ref="AF17:AI17"/>
    <mergeCell ref="AB18:AE18"/>
    <mergeCell ref="AF18:AI18"/>
    <mergeCell ref="AB19:AE19"/>
    <mergeCell ref="AF19:AI19"/>
    <mergeCell ref="AB20:AE20"/>
    <mergeCell ref="AF20:AI20"/>
    <mergeCell ref="AB21:AE21"/>
    <mergeCell ref="AF21:AI21"/>
    <mergeCell ref="AB22:AE22"/>
    <mergeCell ref="AF22:AI22"/>
    <mergeCell ref="AB10:AE10"/>
    <mergeCell ref="AF10:AI10"/>
    <mergeCell ref="AB11:AE11"/>
    <mergeCell ref="AF11:AI11"/>
    <mergeCell ref="AB12:AE12"/>
    <mergeCell ref="AF12:AI12"/>
    <mergeCell ref="AB13:AE13"/>
    <mergeCell ref="AF13:AI13"/>
    <mergeCell ref="BO106:BU106"/>
    <mergeCell ref="B108:I108"/>
    <mergeCell ref="C109:K109"/>
    <mergeCell ref="L109:AS109"/>
    <mergeCell ref="AF106:AI106"/>
    <mergeCell ref="AJ106:AM106"/>
    <mergeCell ref="AN106:AQ106"/>
    <mergeCell ref="AR106:AU106"/>
    <mergeCell ref="AV106:AY106"/>
    <mergeCell ref="AZ106:BC106"/>
    <mergeCell ref="B106:M106"/>
    <mergeCell ref="N106:P106"/>
    <mergeCell ref="Q106:S106"/>
    <mergeCell ref="T106:W106"/>
    <mergeCell ref="X106:AA106"/>
    <mergeCell ref="AB106:AE106"/>
    <mergeCell ref="C113:K113"/>
    <mergeCell ref="L113:U113"/>
    <mergeCell ref="V113:Z113"/>
    <mergeCell ref="AA113:AG113"/>
    <mergeCell ref="AH113:AL113"/>
    <mergeCell ref="AM113:AS113"/>
    <mergeCell ref="C112:K112"/>
    <mergeCell ref="L112:U112"/>
    <mergeCell ref="V112:Z112"/>
    <mergeCell ref="AA112:AG112"/>
    <mergeCell ref="AH112:AL112"/>
    <mergeCell ref="AM112:AS112"/>
    <mergeCell ref="C110:K110"/>
    <mergeCell ref="L110:AS110"/>
    <mergeCell ref="C111:K111"/>
    <mergeCell ref="L111:U111"/>
    <mergeCell ref="B105:M105"/>
    <mergeCell ref="N105:P105"/>
    <mergeCell ref="Q105:S105"/>
    <mergeCell ref="T105:W105"/>
    <mergeCell ref="X105:AA105"/>
    <mergeCell ref="AB105:AE105"/>
    <mergeCell ref="AF105:AI105"/>
    <mergeCell ref="AJ105:AM105"/>
    <mergeCell ref="AN105:AQ105"/>
    <mergeCell ref="V111:Z111"/>
    <mergeCell ref="AA111:AG111"/>
    <mergeCell ref="AH111:AL111"/>
    <mergeCell ref="AM111:AS111"/>
    <mergeCell ref="AN104:AQ104"/>
    <mergeCell ref="AR104:AU104"/>
    <mergeCell ref="AV104:AY104"/>
    <mergeCell ref="AZ104:BC104"/>
    <mergeCell ref="BD104:BG104"/>
    <mergeCell ref="BH104:BN104"/>
    <mergeCell ref="BD106:BG106"/>
    <mergeCell ref="BH106:BN106"/>
    <mergeCell ref="T103:W103"/>
    <mergeCell ref="X103:AA103"/>
    <mergeCell ref="AB103:AE103"/>
    <mergeCell ref="AF103:AI103"/>
    <mergeCell ref="AF102:AI102"/>
    <mergeCell ref="AJ102:AM102"/>
    <mergeCell ref="AN102:AQ102"/>
    <mergeCell ref="AR102:AU102"/>
    <mergeCell ref="AV102:AY102"/>
    <mergeCell ref="AZ102:BC102"/>
    <mergeCell ref="AR105:AU105"/>
    <mergeCell ref="AV105:AY105"/>
    <mergeCell ref="AZ105:BC105"/>
    <mergeCell ref="BD105:BG105"/>
    <mergeCell ref="BH105:BN105"/>
    <mergeCell ref="BO105:BU105"/>
    <mergeCell ref="BO104:BU104"/>
    <mergeCell ref="AB101:AE101"/>
    <mergeCell ref="AF101:AI101"/>
    <mergeCell ref="AJ101:AM101"/>
    <mergeCell ref="AN101:AQ101"/>
    <mergeCell ref="B100:M100"/>
    <mergeCell ref="N100:S100"/>
    <mergeCell ref="T100:AA100"/>
    <mergeCell ref="AB100:AQ100"/>
    <mergeCell ref="AR100:BG100"/>
    <mergeCell ref="BH100:BU100"/>
    <mergeCell ref="BH103:BN103"/>
    <mergeCell ref="BO103:BU103"/>
    <mergeCell ref="B104:M104"/>
    <mergeCell ref="N104:P104"/>
    <mergeCell ref="Q104:S104"/>
    <mergeCell ref="T104:W104"/>
    <mergeCell ref="X104:AA104"/>
    <mergeCell ref="AB104:AE104"/>
    <mergeCell ref="AF104:AI104"/>
    <mergeCell ref="AJ104:AM104"/>
    <mergeCell ref="AJ103:AM103"/>
    <mergeCell ref="AN103:AQ103"/>
    <mergeCell ref="AR103:AU103"/>
    <mergeCell ref="AV103:AY103"/>
    <mergeCell ref="AZ103:BC103"/>
    <mergeCell ref="BD103:BG103"/>
    <mergeCell ref="BD102:BG102"/>
    <mergeCell ref="BH102:BN102"/>
    <mergeCell ref="BO102:BU102"/>
    <mergeCell ref="B103:M103"/>
    <mergeCell ref="N103:P103"/>
    <mergeCell ref="Q103:S103"/>
    <mergeCell ref="CJ98:CQ98"/>
    <mergeCell ref="CR98:CU98"/>
    <mergeCell ref="AZ98:BC98"/>
    <mergeCell ref="BD98:BG98"/>
    <mergeCell ref="BH98:BJ98"/>
    <mergeCell ref="BK98:BM98"/>
    <mergeCell ref="BN98:BP98"/>
    <mergeCell ref="BQ98:BS98"/>
    <mergeCell ref="AB98:AE98"/>
    <mergeCell ref="AF98:AI98"/>
    <mergeCell ref="AJ98:AM98"/>
    <mergeCell ref="AN98:AQ98"/>
    <mergeCell ref="AR98:AU98"/>
    <mergeCell ref="AV98:AY98"/>
    <mergeCell ref="B102:M102"/>
    <mergeCell ref="N102:P102"/>
    <mergeCell ref="Q102:S102"/>
    <mergeCell ref="T102:W102"/>
    <mergeCell ref="X102:AA102"/>
    <mergeCell ref="AB102:AE102"/>
    <mergeCell ref="AR101:AU101"/>
    <mergeCell ref="AV101:AY101"/>
    <mergeCell ref="AZ101:BC101"/>
    <mergeCell ref="BD101:BG101"/>
    <mergeCell ref="BH101:BN101"/>
    <mergeCell ref="BO101:BU101"/>
    <mergeCell ref="BV100:CU106"/>
    <mergeCell ref="B101:M101"/>
    <mergeCell ref="N101:P101"/>
    <mergeCell ref="Q101:S101"/>
    <mergeCell ref="T101:W101"/>
    <mergeCell ref="X101:AA101"/>
    <mergeCell ref="BX97:CA97"/>
    <mergeCell ref="CB97:CE97"/>
    <mergeCell ref="CF97:CI97"/>
    <mergeCell ref="CJ97:CQ97"/>
    <mergeCell ref="CR97:CU97"/>
    <mergeCell ref="B98:M98"/>
    <mergeCell ref="N98:P98"/>
    <mergeCell ref="Q98:S98"/>
    <mergeCell ref="T98:W98"/>
    <mergeCell ref="X98:AA98"/>
    <mergeCell ref="BD97:BG97"/>
    <mergeCell ref="BH97:BJ97"/>
    <mergeCell ref="BK97:BM97"/>
    <mergeCell ref="BN97:BP97"/>
    <mergeCell ref="BQ97:BS97"/>
    <mergeCell ref="BT97:BW97"/>
    <mergeCell ref="AF97:AI97"/>
    <mergeCell ref="AJ97:AM97"/>
    <mergeCell ref="AN97:AQ97"/>
    <mergeCell ref="AR97:AU97"/>
    <mergeCell ref="AV97:AY97"/>
    <mergeCell ref="AZ97:BC97"/>
    <mergeCell ref="B97:M97"/>
    <mergeCell ref="N97:P97"/>
    <mergeCell ref="Q97:S97"/>
    <mergeCell ref="T97:W97"/>
    <mergeCell ref="X97:AA97"/>
    <mergeCell ref="AB97:AE97"/>
    <mergeCell ref="BT98:BW98"/>
    <mergeCell ref="BX98:CA98"/>
    <mergeCell ref="CB98:CE98"/>
    <mergeCell ref="CF98:CI98"/>
    <mergeCell ref="BX96:CA96"/>
    <mergeCell ref="CB96:CE96"/>
    <mergeCell ref="CF96:CI96"/>
    <mergeCell ref="CJ96:CQ96"/>
    <mergeCell ref="CR96:CU96"/>
    <mergeCell ref="AZ96:BC96"/>
    <mergeCell ref="BD96:BG96"/>
    <mergeCell ref="BH96:BJ96"/>
    <mergeCell ref="BK96:BM96"/>
    <mergeCell ref="BN96:BP96"/>
    <mergeCell ref="BQ96:BS96"/>
    <mergeCell ref="AB96:AE96"/>
    <mergeCell ref="AF96:AI96"/>
    <mergeCell ref="AJ96:AM96"/>
    <mergeCell ref="AN96:AQ96"/>
    <mergeCell ref="AR96:AU96"/>
    <mergeCell ref="AV96:AY96"/>
    <mergeCell ref="B96:M96"/>
    <mergeCell ref="N96:P96"/>
    <mergeCell ref="Q96:S96"/>
    <mergeCell ref="T96:W96"/>
    <mergeCell ref="X96:AA96"/>
    <mergeCell ref="BD95:BG95"/>
    <mergeCell ref="BH95:BJ95"/>
    <mergeCell ref="BK95:BM95"/>
    <mergeCell ref="BN95:BP95"/>
    <mergeCell ref="BQ95:BS95"/>
    <mergeCell ref="BT95:BW95"/>
    <mergeCell ref="AF95:AI95"/>
    <mergeCell ref="AJ95:AM95"/>
    <mergeCell ref="AN95:AQ95"/>
    <mergeCell ref="AR95:AU95"/>
    <mergeCell ref="AV95:AY95"/>
    <mergeCell ref="AZ95:BC95"/>
    <mergeCell ref="B95:M95"/>
    <mergeCell ref="N95:P95"/>
    <mergeCell ref="Q95:S95"/>
    <mergeCell ref="T95:W95"/>
    <mergeCell ref="X95:AA95"/>
    <mergeCell ref="AB95:AE95"/>
    <mergeCell ref="BT96:BW96"/>
    <mergeCell ref="CJ94:CQ94"/>
    <mergeCell ref="CR94:CU94"/>
    <mergeCell ref="AZ94:BC94"/>
    <mergeCell ref="BD94:BG94"/>
    <mergeCell ref="BH94:BJ94"/>
    <mergeCell ref="BK94:BM94"/>
    <mergeCell ref="BN94:BP94"/>
    <mergeCell ref="BQ94:BS94"/>
    <mergeCell ref="AB94:AE94"/>
    <mergeCell ref="AF94:AI94"/>
    <mergeCell ref="AJ94:AM94"/>
    <mergeCell ref="AN94:AQ94"/>
    <mergeCell ref="AR94:AU94"/>
    <mergeCell ref="AV94:AY94"/>
    <mergeCell ref="BX95:CA95"/>
    <mergeCell ref="CB95:CE95"/>
    <mergeCell ref="CF95:CI95"/>
    <mergeCell ref="CJ95:CQ95"/>
    <mergeCell ref="CR95:CU95"/>
    <mergeCell ref="BX93:CA93"/>
    <mergeCell ref="CB93:CE93"/>
    <mergeCell ref="CF93:CI93"/>
    <mergeCell ref="CJ93:CQ93"/>
    <mergeCell ref="CR93:CU93"/>
    <mergeCell ref="B94:M94"/>
    <mergeCell ref="N94:P94"/>
    <mergeCell ref="Q94:S94"/>
    <mergeCell ref="T94:W94"/>
    <mergeCell ref="X94:AA94"/>
    <mergeCell ref="BD93:BG93"/>
    <mergeCell ref="BH93:BJ93"/>
    <mergeCell ref="BK93:BM93"/>
    <mergeCell ref="BN93:BP93"/>
    <mergeCell ref="BQ93:BS93"/>
    <mergeCell ref="BT93:BW93"/>
    <mergeCell ref="AF93:AI93"/>
    <mergeCell ref="AJ93:AM93"/>
    <mergeCell ref="AN93:AQ93"/>
    <mergeCell ref="AR93:AU93"/>
    <mergeCell ref="AV93:AY93"/>
    <mergeCell ref="AZ93:BC93"/>
    <mergeCell ref="B93:M93"/>
    <mergeCell ref="N93:P93"/>
    <mergeCell ref="Q93:S93"/>
    <mergeCell ref="T93:W93"/>
    <mergeCell ref="X93:AA93"/>
    <mergeCell ref="AB93:AE93"/>
    <mergeCell ref="BT94:BW94"/>
    <mergeCell ref="BX94:CA94"/>
    <mergeCell ref="CB94:CE94"/>
    <mergeCell ref="CF94:CI94"/>
    <mergeCell ref="B91:BH91"/>
    <mergeCell ref="B92:M92"/>
    <mergeCell ref="N92:S92"/>
    <mergeCell ref="T92:AA92"/>
    <mergeCell ref="AB92:AQ92"/>
    <mergeCell ref="AR92:BG92"/>
    <mergeCell ref="BH92:CU92"/>
    <mergeCell ref="AN88:AQ88"/>
    <mergeCell ref="B89:L89"/>
    <mergeCell ref="M89:U89"/>
    <mergeCell ref="V89:AA89"/>
    <mergeCell ref="AB89:AE89"/>
    <mergeCell ref="AF89:AI89"/>
    <mergeCell ref="AJ89:AM89"/>
    <mergeCell ref="AN89:AQ89"/>
    <mergeCell ref="B88:L88"/>
    <mergeCell ref="M88:U88"/>
    <mergeCell ref="V88:AA88"/>
    <mergeCell ref="AB88:AE88"/>
    <mergeCell ref="AF88:AI88"/>
    <mergeCell ref="AJ88:AM88"/>
    <mergeCell ref="AN86:AQ86"/>
    <mergeCell ref="B87:L87"/>
    <mergeCell ref="M87:U87"/>
    <mergeCell ref="V87:AA87"/>
    <mergeCell ref="AB87:AE87"/>
    <mergeCell ref="AF87:AI87"/>
    <mergeCell ref="AJ87:AM87"/>
    <mergeCell ref="AN87:AQ87"/>
    <mergeCell ref="B86:L86"/>
    <mergeCell ref="M86:U86"/>
    <mergeCell ref="V86:AA86"/>
    <mergeCell ref="AB86:AE86"/>
    <mergeCell ref="AF86:AI86"/>
    <mergeCell ref="AJ86:AM86"/>
    <mergeCell ref="AN84:AQ84"/>
    <mergeCell ref="B85:L85"/>
    <mergeCell ref="M85:U85"/>
    <mergeCell ref="V85:AA85"/>
    <mergeCell ref="AB85:AE85"/>
    <mergeCell ref="AF85:AI85"/>
    <mergeCell ref="AJ85:AM85"/>
    <mergeCell ref="AN85:AQ85"/>
    <mergeCell ref="B84:L84"/>
    <mergeCell ref="M84:U84"/>
    <mergeCell ref="V84:AA84"/>
    <mergeCell ref="AB84:AE84"/>
    <mergeCell ref="AF84:AI84"/>
    <mergeCell ref="AJ84:AM84"/>
    <mergeCell ref="AN82:AQ82"/>
    <mergeCell ref="B83:L83"/>
    <mergeCell ref="M83:U83"/>
    <mergeCell ref="V83:AA83"/>
    <mergeCell ref="AB83:AE83"/>
    <mergeCell ref="AF83:AI83"/>
    <mergeCell ref="AJ83:AM83"/>
    <mergeCell ref="AN83:AQ83"/>
    <mergeCell ref="B82:L82"/>
    <mergeCell ref="M82:U82"/>
    <mergeCell ref="V82:AA82"/>
    <mergeCell ref="AB82:AE82"/>
    <mergeCell ref="AF82:AI82"/>
    <mergeCell ref="AJ82:AM82"/>
    <mergeCell ref="AN80:AQ80"/>
    <mergeCell ref="B81:L81"/>
    <mergeCell ref="M81:U81"/>
    <mergeCell ref="V81:AA81"/>
    <mergeCell ref="AB81:AE81"/>
    <mergeCell ref="AF81:AI81"/>
    <mergeCell ref="AJ81:AM81"/>
    <mergeCell ref="AN81:AQ81"/>
    <mergeCell ref="B80:L80"/>
    <mergeCell ref="M80:U80"/>
    <mergeCell ref="V80:AA80"/>
    <mergeCell ref="AB80:AE80"/>
    <mergeCell ref="AF80:AI80"/>
    <mergeCell ref="AJ80:AM80"/>
    <mergeCell ref="AN78:AQ78"/>
    <mergeCell ref="B79:L79"/>
    <mergeCell ref="M79:U79"/>
    <mergeCell ref="V79:AA79"/>
    <mergeCell ref="AB79:AE79"/>
    <mergeCell ref="AF79:AI79"/>
    <mergeCell ref="AJ79:AM79"/>
    <mergeCell ref="AN79:AQ79"/>
    <mergeCell ref="B78:L78"/>
    <mergeCell ref="M78:U78"/>
    <mergeCell ref="V78:AA78"/>
    <mergeCell ref="AB78:AE78"/>
    <mergeCell ref="AF78:AI78"/>
    <mergeCell ref="AJ78:AM78"/>
    <mergeCell ref="AN76:AQ76"/>
    <mergeCell ref="B77:L77"/>
    <mergeCell ref="M77:U77"/>
    <mergeCell ref="V77:AA77"/>
    <mergeCell ref="AB77:AE77"/>
    <mergeCell ref="AF77:AI77"/>
    <mergeCell ref="AJ77:AM77"/>
    <mergeCell ref="AN77:AQ77"/>
    <mergeCell ref="B76:L76"/>
    <mergeCell ref="M76:U76"/>
    <mergeCell ref="V76:AA76"/>
    <mergeCell ref="AB76:AE76"/>
    <mergeCell ref="AF76:AI76"/>
    <mergeCell ref="AJ76:AM76"/>
    <mergeCell ref="AN74:AQ74"/>
    <mergeCell ref="B75:L75"/>
    <mergeCell ref="M75:U75"/>
    <mergeCell ref="V75:AA75"/>
    <mergeCell ref="AB75:AE75"/>
    <mergeCell ref="AF75:AI75"/>
    <mergeCell ref="AJ75:AM75"/>
    <mergeCell ref="AN75:AQ75"/>
    <mergeCell ref="B74:L74"/>
    <mergeCell ref="M74:U74"/>
    <mergeCell ref="V74:AA74"/>
    <mergeCell ref="AB74:AE74"/>
    <mergeCell ref="AF74:AI74"/>
    <mergeCell ref="AJ74:AM74"/>
    <mergeCell ref="AN72:AQ72"/>
    <mergeCell ref="B73:L73"/>
    <mergeCell ref="M73:U73"/>
    <mergeCell ref="V73:AA73"/>
    <mergeCell ref="AB73:AE73"/>
    <mergeCell ref="AF73:AI73"/>
    <mergeCell ref="AJ73:AM73"/>
    <mergeCell ref="AN73:AQ73"/>
    <mergeCell ref="B72:L72"/>
    <mergeCell ref="M72:U72"/>
    <mergeCell ref="V72:AA72"/>
    <mergeCell ref="AB72:AE72"/>
    <mergeCell ref="AF72:AI72"/>
    <mergeCell ref="AJ72:AM72"/>
    <mergeCell ref="V64:AA64"/>
    <mergeCell ref="AB64:AE64"/>
    <mergeCell ref="AF64:AI64"/>
    <mergeCell ref="AJ64:AM64"/>
    <mergeCell ref="AN70:AQ70"/>
    <mergeCell ref="B71:L71"/>
    <mergeCell ref="M71:U71"/>
    <mergeCell ref="V71:AA71"/>
    <mergeCell ref="AB71:AE71"/>
    <mergeCell ref="AF71:AI71"/>
    <mergeCell ref="AJ71:AM71"/>
    <mergeCell ref="AN71:AQ71"/>
    <mergeCell ref="B70:L70"/>
    <mergeCell ref="M70:U70"/>
    <mergeCell ref="V70:AA70"/>
    <mergeCell ref="AB70:AE70"/>
    <mergeCell ref="AF70:AI70"/>
    <mergeCell ref="AJ70:AM70"/>
    <mergeCell ref="AN68:AQ68"/>
    <mergeCell ref="B69:L69"/>
    <mergeCell ref="M69:U69"/>
    <mergeCell ref="V69:AA69"/>
    <mergeCell ref="AB69:AE69"/>
    <mergeCell ref="AF69:AI69"/>
    <mergeCell ref="AJ69:AM69"/>
    <mergeCell ref="AN69:AQ69"/>
    <mergeCell ref="B68:L68"/>
    <mergeCell ref="M68:U68"/>
    <mergeCell ref="V68:AA68"/>
    <mergeCell ref="AB68:AE68"/>
    <mergeCell ref="AF68:AI68"/>
    <mergeCell ref="AJ68:AM68"/>
    <mergeCell ref="AF62:AI62"/>
    <mergeCell ref="AJ62:AM62"/>
    <mergeCell ref="M61:U61"/>
    <mergeCell ref="V61:AA61"/>
    <mergeCell ref="AB61:AE61"/>
    <mergeCell ref="AF61:AI61"/>
    <mergeCell ref="AJ61:AM61"/>
    <mergeCell ref="AN61:AQ61"/>
    <mergeCell ref="AN66:AQ66"/>
    <mergeCell ref="B67:L67"/>
    <mergeCell ref="M67:U67"/>
    <mergeCell ref="V67:AA67"/>
    <mergeCell ref="AB67:AE67"/>
    <mergeCell ref="AF67:AI67"/>
    <mergeCell ref="AJ67:AM67"/>
    <mergeCell ref="AN67:AQ67"/>
    <mergeCell ref="B66:L66"/>
    <mergeCell ref="M66:U66"/>
    <mergeCell ref="V66:AA66"/>
    <mergeCell ref="AB66:AE66"/>
    <mergeCell ref="AF66:AI66"/>
    <mergeCell ref="AJ66:AM66"/>
    <mergeCell ref="AN64:AQ64"/>
    <mergeCell ref="B65:L65"/>
    <mergeCell ref="M65:U65"/>
    <mergeCell ref="V65:AA65"/>
    <mergeCell ref="AB65:AE65"/>
    <mergeCell ref="AF65:AI65"/>
    <mergeCell ref="AJ65:AM65"/>
    <mergeCell ref="AN65:AQ65"/>
    <mergeCell ref="B64:L64"/>
    <mergeCell ref="M64:U64"/>
    <mergeCell ref="AN59:AQ59"/>
    <mergeCell ref="AS59:BF89"/>
    <mergeCell ref="B60:L60"/>
    <mergeCell ref="M60:U60"/>
    <mergeCell ref="V60:AA60"/>
    <mergeCell ref="AB60:AE60"/>
    <mergeCell ref="AF60:AI60"/>
    <mergeCell ref="AJ60:AM60"/>
    <mergeCell ref="AN60:AQ60"/>
    <mergeCell ref="B61:L61"/>
    <mergeCell ref="B59:L59"/>
    <mergeCell ref="M59:U59"/>
    <mergeCell ref="V59:AA59"/>
    <mergeCell ref="AB59:AE59"/>
    <mergeCell ref="AF59:AI59"/>
    <mergeCell ref="AJ59:AM59"/>
    <mergeCell ref="AW55:AY55"/>
    <mergeCell ref="AZ55:BB55"/>
    <mergeCell ref="BC55:BE55"/>
    <mergeCell ref="BF55:BG55"/>
    <mergeCell ref="AN62:AQ62"/>
    <mergeCell ref="B63:L63"/>
    <mergeCell ref="M63:U63"/>
    <mergeCell ref="V63:AA63"/>
    <mergeCell ref="AB63:AE63"/>
    <mergeCell ref="AF63:AI63"/>
    <mergeCell ref="AJ63:AM63"/>
    <mergeCell ref="AN63:AQ63"/>
    <mergeCell ref="B62:L62"/>
    <mergeCell ref="M62:U62"/>
    <mergeCell ref="V62:AA62"/>
    <mergeCell ref="AB62:AE62"/>
    <mergeCell ref="BH55:CK55"/>
    <mergeCell ref="B58:L58"/>
    <mergeCell ref="AE55:AG55"/>
    <mergeCell ref="AH55:AJ55"/>
    <mergeCell ref="AK55:AM55"/>
    <mergeCell ref="AN55:AP55"/>
    <mergeCell ref="AQ55:AS55"/>
    <mergeCell ref="AT55:AV55"/>
    <mergeCell ref="BC54:BE54"/>
    <mergeCell ref="BF54:BG54"/>
    <mergeCell ref="BH54:CK54"/>
    <mergeCell ref="B55:C55"/>
    <mergeCell ref="D55:M55"/>
    <mergeCell ref="N55:R55"/>
    <mergeCell ref="S55:W55"/>
    <mergeCell ref="X55:Y55"/>
    <mergeCell ref="Z55:AA55"/>
    <mergeCell ref="AB55:AD55"/>
    <mergeCell ref="AK54:AM54"/>
    <mergeCell ref="AN54:AP54"/>
    <mergeCell ref="AQ54:AS54"/>
    <mergeCell ref="AT54:AV54"/>
    <mergeCell ref="AW54:AY54"/>
    <mergeCell ref="AZ54:BB54"/>
    <mergeCell ref="BH53:CK53"/>
    <mergeCell ref="B54:C54"/>
    <mergeCell ref="D54:M54"/>
    <mergeCell ref="N54:R54"/>
    <mergeCell ref="S54:W54"/>
    <mergeCell ref="X54:Y54"/>
    <mergeCell ref="Z54:AA54"/>
    <mergeCell ref="AB54:AD54"/>
    <mergeCell ref="AE54:AG54"/>
    <mergeCell ref="AH54:AJ54"/>
    <mergeCell ref="AQ53:AS53"/>
    <mergeCell ref="AT53:AV53"/>
    <mergeCell ref="AW53:AY53"/>
    <mergeCell ref="AZ53:BB53"/>
    <mergeCell ref="BC53:BE53"/>
    <mergeCell ref="BF53:BG53"/>
    <mergeCell ref="Z53:AA53"/>
    <mergeCell ref="AB53:AD53"/>
    <mergeCell ref="AE53:AG53"/>
    <mergeCell ref="AH53:AJ53"/>
    <mergeCell ref="AK53:AM53"/>
    <mergeCell ref="AN53:AP53"/>
    <mergeCell ref="AW52:AY52"/>
    <mergeCell ref="AZ52:BB52"/>
    <mergeCell ref="BC52:BE52"/>
    <mergeCell ref="BF52:BG52"/>
    <mergeCell ref="BH52:CK52"/>
    <mergeCell ref="B53:C53"/>
    <mergeCell ref="D53:M53"/>
    <mergeCell ref="N53:R53"/>
    <mergeCell ref="S53:W53"/>
    <mergeCell ref="X53:Y53"/>
    <mergeCell ref="AE52:AG52"/>
    <mergeCell ref="AH52:AJ52"/>
    <mergeCell ref="AK52:AM52"/>
    <mergeCell ref="AN52:AP52"/>
    <mergeCell ref="AQ52:AS52"/>
    <mergeCell ref="AT52:AV52"/>
    <mergeCell ref="BC51:BE51"/>
    <mergeCell ref="BF51:BG51"/>
    <mergeCell ref="BH51:CK51"/>
    <mergeCell ref="B52:C52"/>
    <mergeCell ref="D52:M52"/>
    <mergeCell ref="N52:R52"/>
    <mergeCell ref="S52:W52"/>
    <mergeCell ref="X52:Y52"/>
    <mergeCell ref="Z52:AA52"/>
    <mergeCell ref="AB52:AD52"/>
    <mergeCell ref="AK51:AM51"/>
    <mergeCell ref="AN51:AP51"/>
    <mergeCell ref="AQ51:AS51"/>
    <mergeCell ref="AT51:AV51"/>
    <mergeCell ref="AW51:AY51"/>
    <mergeCell ref="AZ51:BB51"/>
    <mergeCell ref="B51:C51"/>
    <mergeCell ref="D51:M51"/>
    <mergeCell ref="N51:R51"/>
    <mergeCell ref="S51:W51"/>
    <mergeCell ref="X51:Y51"/>
    <mergeCell ref="Z51:AA51"/>
    <mergeCell ref="AB51:AD51"/>
    <mergeCell ref="AE51:AG51"/>
    <mergeCell ref="AH51:AJ51"/>
    <mergeCell ref="AQ50:AS50"/>
    <mergeCell ref="AT50:AV50"/>
    <mergeCell ref="AW50:AY50"/>
    <mergeCell ref="AZ50:BB50"/>
    <mergeCell ref="BC50:BE50"/>
    <mergeCell ref="BF50:BG50"/>
    <mergeCell ref="Z50:AA50"/>
    <mergeCell ref="AB50:AD50"/>
    <mergeCell ref="AE50:AG50"/>
    <mergeCell ref="AH50:AJ50"/>
    <mergeCell ref="AK50:AM50"/>
    <mergeCell ref="AN50:AP50"/>
    <mergeCell ref="B49:AA49"/>
    <mergeCell ref="AB49:AG49"/>
    <mergeCell ref="AH49:AM49"/>
    <mergeCell ref="AN49:AS49"/>
    <mergeCell ref="AZ49:BE49"/>
    <mergeCell ref="B50:C50"/>
    <mergeCell ref="D50:M50"/>
    <mergeCell ref="N50:R50"/>
    <mergeCell ref="S50:W50"/>
    <mergeCell ref="X50:Y50"/>
    <mergeCell ref="AZ46:BB46"/>
    <mergeCell ref="BC46:BE46"/>
    <mergeCell ref="BF46:BG46"/>
    <mergeCell ref="BH46:BQ46"/>
    <mergeCell ref="BR46:CA46"/>
    <mergeCell ref="CB46:CK46"/>
    <mergeCell ref="AH46:AJ46"/>
    <mergeCell ref="AK46:AM46"/>
    <mergeCell ref="AN46:AP46"/>
    <mergeCell ref="AQ46:AS46"/>
    <mergeCell ref="AT46:AV46"/>
    <mergeCell ref="AW46:AY46"/>
    <mergeCell ref="BH50:CK50"/>
    <mergeCell ref="BR45:CA45"/>
    <mergeCell ref="CB45:CK45"/>
    <mergeCell ref="B46:C46"/>
    <mergeCell ref="D46:M46"/>
    <mergeCell ref="N46:R46"/>
    <mergeCell ref="S46:T46"/>
    <mergeCell ref="U46:V46"/>
    <mergeCell ref="W46:AA46"/>
    <mergeCell ref="AB46:AD46"/>
    <mergeCell ref="AE46:AG46"/>
    <mergeCell ref="AT45:AV45"/>
    <mergeCell ref="AW45:AY45"/>
    <mergeCell ref="AZ45:BB45"/>
    <mergeCell ref="BC45:BE45"/>
    <mergeCell ref="BF45:BG45"/>
    <mergeCell ref="BH45:BQ45"/>
    <mergeCell ref="AB45:AD45"/>
    <mergeCell ref="AE45:AG45"/>
    <mergeCell ref="AH45:AJ45"/>
    <mergeCell ref="AK45:AM45"/>
    <mergeCell ref="AN45:AP45"/>
    <mergeCell ref="AQ45:AS45"/>
    <mergeCell ref="B45:C45"/>
    <mergeCell ref="D45:M45"/>
    <mergeCell ref="N45:R45"/>
    <mergeCell ref="S45:T45"/>
    <mergeCell ref="U45:V45"/>
    <mergeCell ref="W45:AA45"/>
    <mergeCell ref="AZ44:BB44"/>
    <mergeCell ref="BC44:BE44"/>
    <mergeCell ref="BF44:BG44"/>
    <mergeCell ref="BH44:BQ44"/>
    <mergeCell ref="BR44:CA44"/>
    <mergeCell ref="CB44:CK44"/>
    <mergeCell ref="AH44:AJ44"/>
    <mergeCell ref="AK44:AM44"/>
    <mergeCell ref="AN44:AP44"/>
    <mergeCell ref="AQ44:AS44"/>
    <mergeCell ref="AT44:AV44"/>
    <mergeCell ref="AW44:AY44"/>
    <mergeCell ref="BR43:CA43"/>
    <mergeCell ref="CB43:CK43"/>
    <mergeCell ref="B44:C44"/>
    <mergeCell ref="D44:M44"/>
    <mergeCell ref="N44:R44"/>
    <mergeCell ref="S44:T44"/>
    <mergeCell ref="U44:V44"/>
    <mergeCell ref="W44:AA44"/>
    <mergeCell ref="AB44:AD44"/>
    <mergeCell ref="AE44:AG44"/>
    <mergeCell ref="AT43:AV43"/>
    <mergeCell ref="AW43:AY43"/>
    <mergeCell ref="AZ43:BB43"/>
    <mergeCell ref="BC43:BE43"/>
    <mergeCell ref="BF43:BG43"/>
    <mergeCell ref="BH43:BQ43"/>
    <mergeCell ref="AB43:AD43"/>
    <mergeCell ref="AE43:AG43"/>
    <mergeCell ref="AH43:AJ43"/>
    <mergeCell ref="AK43:AM43"/>
    <mergeCell ref="AN43:AP43"/>
    <mergeCell ref="AQ43:AS43"/>
    <mergeCell ref="B43:C43"/>
    <mergeCell ref="D43:M43"/>
    <mergeCell ref="N43:R43"/>
    <mergeCell ref="S43:T43"/>
    <mergeCell ref="U43:V43"/>
    <mergeCell ref="W43:AA43"/>
    <mergeCell ref="AZ42:BB42"/>
    <mergeCell ref="BC42:BE42"/>
    <mergeCell ref="BF42:BG42"/>
    <mergeCell ref="BH42:BQ42"/>
    <mergeCell ref="BR42:CA42"/>
    <mergeCell ref="CB42:CK42"/>
    <mergeCell ref="AH42:AJ42"/>
    <mergeCell ref="AK42:AM42"/>
    <mergeCell ref="AN42:AP42"/>
    <mergeCell ref="AQ42:AS42"/>
    <mergeCell ref="AT42:AV42"/>
    <mergeCell ref="AW42:AY42"/>
    <mergeCell ref="BR41:CA41"/>
    <mergeCell ref="CB41:CK41"/>
    <mergeCell ref="B42:C42"/>
    <mergeCell ref="D42:M42"/>
    <mergeCell ref="N42:R42"/>
    <mergeCell ref="S42:T42"/>
    <mergeCell ref="U42:V42"/>
    <mergeCell ref="W42:AA42"/>
    <mergeCell ref="AB42:AD42"/>
    <mergeCell ref="AE42:AG42"/>
    <mergeCell ref="AT41:AV41"/>
    <mergeCell ref="AW41:AY41"/>
    <mergeCell ref="AZ41:BB41"/>
    <mergeCell ref="BC41:BE41"/>
    <mergeCell ref="BF41:BG41"/>
    <mergeCell ref="BH41:BQ41"/>
    <mergeCell ref="AB41:AD41"/>
    <mergeCell ref="AE41:AG41"/>
    <mergeCell ref="AH41:AJ41"/>
    <mergeCell ref="AK41:AM41"/>
    <mergeCell ref="AN41:AP41"/>
    <mergeCell ref="AQ41:AS41"/>
    <mergeCell ref="B41:C41"/>
    <mergeCell ref="D41:M41"/>
    <mergeCell ref="N41:R41"/>
    <mergeCell ref="S41:T41"/>
    <mergeCell ref="U41:V41"/>
    <mergeCell ref="W41:AA41"/>
    <mergeCell ref="AW37:AY37"/>
    <mergeCell ref="AZ37:BB37"/>
    <mergeCell ref="BC37:BE37"/>
    <mergeCell ref="BF37:CI37"/>
    <mergeCell ref="B39:BG39"/>
    <mergeCell ref="C40:AA40"/>
    <mergeCell ref="AB40:AG40"/>
    <mergeCell ref="AH40:AM40"/>
    <mergeCell ref="AN40:AS40"/>
    <mergeCell ref="AZ40:BE40"/>
    <mergeCell ref="AE37:AG37"/>
    <mergeCell ref="AH37:AJ37"/>
    <mergeCell ref="AK37:AM37"/>
    <mergeCell ref="AN37:AP37"/>
    <mergeCell ref="AQ37:AS37"/>
    <mergeCell ref="AT37:AV37"/>
    <mergeCell ref="AW36:AY36"/>
    <mergeCell ref="AZ36:BB36"/>
    <mergeCell ref="BC36:BE36"/>
    <mergeCell ref="BF36:CI36"/>
    <mergeCell ref="B37:C37"/>
    <mergeCell ref="D37:M37"/>
    <mergeCell ref="N37:R37"/>
    <mergeCell ref="S37:W37"/>
    <mergeCell ref="X37:AA37"/>
    <mergeCell ref="AB37:AD37"/>
    <mergeCell ref="AE36:AG36"/>
    <mergeCell ref="AH36:AJ36"/>
    <mergeCell ref="AK36:AM36"/>
    <mergeCell ref="AN36:AP36"/>
    <mergeCell ref="AQ36:AS36"/>
    <mergeCell ref="AT36:AV36"/>
    <mergeCell ref="AW35:AY35"/>
    <mergeCell ref="AZ35:BB35"/>
    <mergeCell ref="BC35:BE35"/>
    <mergeCell ref="BF35:CI35"/>
    <mergeCell ref="B36:C36"/>
    <mergeCell ref="D36:M36"/>
    <mergeCell ref="N36:R36"/>
    <mergeCell ref="S36:W36"/>
    <mergeCell ref="X36:AA36"/>
    <mergeCell ref="AB36:AD36"/>
    <mergeCell ref="AE35:AG35"/>
    <mergeCell ref="AH35:AJ35"/>
    <mergeCell ref="AK35:AM35"/>
    <mergeCell ref="AN35:AP35"/>
    <mergeCell ref="AQ35:AS35"/>
    <mergeCell ref="AT35:AV35"/>
    <mergeCell ref="AW34:AY34"/>
    <mergeCell ref="AZ34:BB34"/>
    <mergeCell ref="BC34:BE34"/>
    <mergeCell ref="BF34:CI34"/>
    <mergeCell ref="B35:C35"/>
    <mergeCell ref="D35:M35"/>
    <mergeCell ref="N35:R35"/>
    <mergeCell ref="S35:W35"/>
    <mergeCell ref="X35:AA35"/>
    <mergeCell ref="AB35:AD35"/>
    <mergeCell ref="AE34:AG34"/>
    <mergeCell ref="AH34:AJ34"/>
    <mergeCell ref="AK34:AM34"/>
    <mergeCell ref="AN34:AP34"/>
    <mergeCell ref="AQ34:AS34"/>
    <mergeCell ref="AT34:AV34"/>
    <mergeCell ref="AW33:AY33"/>
    <mergeCell ref="AZ33:BB33"/>
    <mergeCell ref="BC33:BE33"/>
    <mergeCell ref="BF33:CI33"/>
    <mergeCell ref="B34:C34"/>
    <mergeCell ref="D34:M34"/>
    <mergeCell ref="N34:R34"/>
    <mergeCell ref="S34:W34"/>
    <mergeCell ref="X34:AA34"/>
    <mergeCell ref="AB34:AD34"/>
    <mergeCell ref="AE33:AG33"/>
    <mergeCell ref="AH33:AJ33"/>
    <mergeCell ref="AK33:AM33"/>
    <mergeCell ref="AN33:AP33"/>
    <mergeCell ref="AQ33:AS33"/>
    <mergeCell ref="AT33:AV33"/>
    <mergeCell ref="AW32:AY32"/>
    <mergeCell ref="AZ32:BB32"/>
    <mergeCell ref="BC32:BE32"/>
    <mergeCell ref="BF32:CI32"/>
    <mergeCell ref="B33:C33"/>
    <mergeCell ref="D33:M33"/>
    <mergeCell ref="N33:R33"/>
    <mergeCell ref="S33:W33"/>
    <mergeCell ref="X33:AA33"/>
    <mergeCell ref="AB33:AD33"/>
    <mergeCell ref="AE32:AG32"/>
    <mergeCell ref="AH32:AJ32"/>
    <mergeCell ref="AK32:AM32"/>
    <mergeCell ref="AN32:AP32"/>
    <mergeCell ref="AQ32:AS32"/>
    <mergeCell ref="AT32:AV32"/>
    <mergeCell ref="AW31:AY31"/>
    <mergeCell ref="AZ31:BB31"/>
    <mergeCell ref="BC31:BE31"/>
    <mergeCell ref="BF31:CI31"/>
    <mergeCell ref="B32:C32"/>
    <mergeCell ref="D32:M32"/>
    <mergeCell ref="N32:R32"/>
    <mergeCell ref="S32:W32"/>
    <mergeCell ref="X32:AA32"/>
    <mergeCell ref="AB32:AD32"/>
    <mergeCell ref="AE31:AG31"/>
    <mergeCell ref="AH31:AJ31"/>
    <mergeCell ref="AK31:AM31"/>
    <mergeCell ref="AN31:AP31"/>
    <mergeCell ref="AQ31:AS31"/>
    <mergeCell ref="AT31:AV31"/>
    <mergeCell ref="AW30:AY30"/>
    <mergeCell ref="AZ30:BB30"/>
    <mergeCell ref="BC30:BE30"/>
    <mergeCell ref="BF30:CI30"/>
    <mergeCell ref="B31:C31"/>
    <mergeCell ref="D31:M31"/>
    <mergeCell ref="N31:R31"/>
    <mergeCell ref="S31:W31"/>
    <mergeCell ref="X31:AA31"/>
    <mergeCell ref="AB31:AD31"/>
    <mergeCell ref="AE30:AG30"/>
    <mergeCell ref="AH30:AJ30"/>
    <mergeCell ref="AK30:AM30"/>
    <mergeCell ref="AN30:AP30"/>
    <mergeCell ref="AQ30:AS30"/>
    <mergeCell ref="AT30:AV30"/>
    <mergeCell ref="AW29:AY29"/>
    <mergeCell ref="AZ29:BB29"/>
    <mergeCell ref="BC29:BE29"/>
    <mergeCell ref="BF29:CI29"/>
    <mergeCell ref="B30:C30"/>
    <mergeCell ref="D30:M30"/>
    <mergeCell ref="N30:R30"/>
    <mergeCell ref="S30:W30"/>
    <mergeCell ref="X30:AA30"/>
    <mergeCell ref="AB30:AD30"/>
    <mergeCell ref="AE29:AG29"/>
    <mergeCell ref="AH29:AJ29"/>
    <mergeCell ref="AK29:AM29"/>
    <mergeCell ref="AN29:AP29"/>
    <mergeCell ref="AQ29:AS29"/>
    <mergeCell ref="AT29:AV29"/>
    <mergeCell ref="AW28:AY28"/>
    <mergeCell ref="AZ28:BB28"/>
    <mergeCell ref="BC28:BE28"/>
    <mergeCell ref="BF28:CI28"/>
    <mergeCell ref="B29:C29"/>
    <mergeCell ref="D29:M29"/>
    <mergeCell ref="N29:R29"/>
    <mergeCell ref="S29:W29"/>
    <mergeCell ref="X29:AA29"/>
    <mergeCell ref="AB29:AD29"/>
    <mergeCell ref="AE28:AG28"/>
    <mergeCell ref="AH28:AJ28"/>
    <mergeCell ref="AK28:AM28"/>
    <mergeCell ref="AN28:AP28"/>
    <mergeCell ref="AQ28:AS28"/>
    <mergeCell ref="AT28:AV28"/>
    <mergeCell ref="D22:I22"/>
    <mergeCell ref="J22:M22"/>
    <mergeCell ref="N22:R22"/>
    <mergeCell ref="S22:W22"/>
    <mergeCell ref="X22:AA22"/>
    <mergeCell ref="AB23:AE23"/>
    <mergeCell ref="AF23:AI23"/>
    <mergeCell ref="AB24:AE24"/>
    <mergeCell ref="AF24:AI24"/>
    <mergeCell ref="AB15:AE15"/>
    <mergeCell ref="AW27:AY27"/>
    <mergeCell ref="AZ27:BB27"/>
    <mergeCell ref="BC27:BE27"/>
    <mergeCell ref="BF27:CI27"/>
    <mergeCell ref="B28:C28"/>
    <mergeCell ref="D28:M28"/>
    <mergeCell ref="N28:R28"/>
    <mergeCell ref="S28:W28"/>
    <mergeCell ref="X28:AA28"/>
    <mergeCell ref="AB28:AD28"/>
    <mergeCell ref="AE27:AG27"/>
    <mergeCell ref="AH27:AJ27"/>
    <mergeCell ref="AK27:AM27"/>
    <mergeCell ref="AN27:AP27"/>
    <mergeCell ref="AQ27:AS27"/>
    <mergeCell ref="AT27:AV27"/>
    <mergeCell ref="B27:C27"/>
    <mergeCell ref="D27:M27"/>
    <mergeCell ref="N27:R27"/>
    <mergeCell ref="S27:W27"/>
    <mergeCell ref="X27:AA27"/>
    <mergeCell ref="AB27:AD27"/>
    <mergeCell ref="J19:M19"/>
    <mergeCell ref="N19:R19"/>
    <mergeCell ref="S19:W19"/>
    <mergeCell ref="X19:AA19"/>
    <mergeCell ref="AJ19:AN19"/>
    <mergeCell ref="B18:C18"/>
    <mergeCell ref="D18:I18"/>
    <mergeCell ref="J18:M18"/>
    <mergeCell ref="N18:R18"/>
    <mergeCell ref="S18:W18"/>
    <mergeCell ref="X18:AA18"/>
    <mergeCell ref="AJ24:AN24"/>
    <mergeCell ref="B26:AA26"/>
    <mergeCell ref="AB26:AG26"/>
    <mergeCell ref="AH26:AM26"/>
    <mergeCell ref="AN26:AS26"/>
    <mergeCell ref="AZ26:BE26"/>
    <mergeCell ref="B24:C24"/>
    <mergeCell ref="D24:I24"/>
    <mergeCell ref="J24:M24"/>
    <mergeCell ref="N24:R24"/>
    <mergeCell ref="S24:W24"/>
    <mergeCell ref="X24:AA24"/>
    <mergeCell ref="AJ22:AN22"/>
    <mergeCell ref="B23:C23"/>
    <mergeCell ref="D23:I23"/>
    <mergeCell ref="J23:M23"/>
    <mergeCell ref="N23:R23"/>
    <mergeCell ref="S23:W23"/>
    <mergeCell ref="X23:AA23"/>
    <mergeCell ref="AJ23:AN23"/>
    <mergeCell ref="B22:C22"/>
    <mergeCell ref="J15:M15"/>
    <mergeCell ref="N15:R15"/>
    <mergeCell ref="S15:W15"/>
    <mergeCell ref="X15:AA15"/>
    <mergeCell ref="AJ15:AN15"/>
    <mergeCell ref="B14:C14"/>
    <mergeCell ref="D14:I14"/>
    <mergeCell ref="J14:M14"/>
    <mergeCell ref="N14:R14"/>
    <mergeCell ref="S14:W14"/>
    <mergeCell ref="X14:AA14"/>
    <mergeCell ref="AB16:AE16"/>
    <mergeCell ref="AF16:AI16"/>
    <mergeCell ref="AB14:AE14"/>
    <mergeCell ref="AF14:AI14"/>
    <mergeCell ref="AJ20:AN20"/>
    <mergeCell ref="B21:C21"/>
    <mergeCell ref="D21:I21"/>
    <mergeCell ref="J21:M21"/>
    <mergeCell ref="N21:R21"/>
    <mergeCell ref="S21:W21"/>
    <mergeCell ref="X21:AA21"/>
    <mergeCell ref="AJ21:AN21"/>
    <mergeCell ref="B20:C20"/>
    <mergeCell ref="D20:I20"/>
    <mergeCell ref="J20:M20"/>
    <mergeCell ref="N20:R20"/>
    <mergeCell ref="S20:W20"/>
    <mergeCell ref="X20:AA20"/>
    <mergeCell ref="AJ18:AN18"/>
    <mergeCell ref="B19:C19"/>
    <mergeCell ref="D19:I19"/>
    <mergeCell ref="X12:AA12"/>
    <mergeCell ref="AJ10:AN10"/>
    <mergeCell ref="B11:C11"/>
    <mergeCell ref="D11:I11"/>
    <mergeCell ref="J11:M11"/>
    <mergeCell ref="N11:R11"/>
    <mergeCell ref="S11:W11"/>
    <mergeCell ref="X11:AA11"/>
    <mergeCell ref="AJ11:AN11"/>
    <mergeCell ref="B10:C10"/>
    <mergeCell ref="D10:I10"/>
    <mergeCell ref="J10:M10"/>
    <mergeCell ref="N10:R10"/>
    <mergeCell ref="S10:W10"/>
    <mergeCell ref="X10:AA10"/>
    <mergeCell ref="AJ16:AN16"/>
    <mergeCell ref="B17:C17"/>
    <mergeCell ref="D17:I17"/>
    <mergeCell ref="J17:M17"/>
    <mergeCell ref="N17:R17"/>
    <mergeCell ref="S17:W17"/>
    <mergeCell ref="X17:AA17"/>
    <mergeCell ref="AJ17:AN17"/>
    <mergeCell ref="B16:C16"/>
    <mergeCell ref="D16:I16"/>
    <mergeCell ref="J16:M16"/>
    <mergeCell ref="N16:R16"/>
    <mergeCell ref="S16:W16"/>
    <mergeCell ref="X16:AA16"/>
    <mergeCell ref="AJ14:AN14"/>
    <mergeCell ref="B15:C15"/>
    <mergeCell ref="D15:I15"/>
    <mergeCell ref="AQ9:BH24"/>
    <mergeCell ref="B8:AF8"/>
    <mergeCell ref="B9:C9"/>
    <mergeCell ref="D9:I9"/>
    <mergeCell ref="J9:M9"/>
    <mergeCell ref="N9:R9"/>
    <mergeCell ref="S9:W9"/>
    <mergeCell ref="X9:AA9"/>
    <mergeCell ref="AJ9:AN9"/>
    <mergeCell ref="B5:T5"/>
    <mergeCell ref="U5:Y5"/>
    <mergeCell ref="B4:T4"/>
    <mergeCell ref="U4:Y4"/>
    <mergeCell ref="B3:F3"/>
    <mergeCell ref="G3:Y3"/>
    <mergeCell ref="B2:F2"/>
    <mergeCell ref="G2:Y2"/>
    <mergeCell ref="AJ12:AN12"/>
    <mergeCell ref="AB9:AE9"/>
    <mergeCell ref="AF9:AI9"/>
    <mergeCell ref="B13:C13"/>
    <mergeCell ref="D13:I13"/>
    <mergeCell ref="J13:M13"/>
    <mergeCell ref="N13:R13"/>
    <mergeCell ref="S13:W13"/>
    <mergeCell ref="X13:AA13"/>
    <mergeCell ref="AJ13:AN13"/>
    <mergeCell ref="B12:C12"/>
    <mergeCell ref="D12:I12"/>
    <mergeCell ref="J12:M12"/>
    <mergeCell ref="N12:R12"/>
    <mergeCell ref="S12:W12"/>
  </mergeCells>
  <phoneticPr fontId="8"/>
  <conditionalFormatting sqref="B102:AI106">
    <cfRule type="containsBlanks" dxfId="29" priority="8">
      <formula>LEN(TRIM(B102))=0</formula>
    </cfRule>
  </conditionalFormatting>
  <conditionalFormatting sqref="D10:AB24">
    <cfRule type="containsBlanks" dxfId="28" priority="1">
      <formula>LEN(TRIM(D10))=0</formula>
    </cfRule>
  </conditionalFormatting>
  <conditionalFormatting sqref="D28:AD37">
    <cfRule type="containsBlanks" dxfId="27" priority="17">
      <formula>LEN(TRIM(D28))=0</formula>
    </cfRule>
  </conditionalFormatting>
  <conditionalFormatting sqref="D42:AD46">
    <cfRule type="containsBlanks" dxfId="26" priority="15">
      <formula>LEN(TRIM(D42))=0</formula>
    </cfRule>
  </conditionalFormatting>
  <conditionalFormatting sqref="D51:AD55">
    <cfRule type="containsBlanks" dxfId="25" priority="13">
      <formula>LEN(TRIM(D51))=0</formula>
    </cfRule>
  </conditionalFormatting>
  <conditionalFormatting sqref="G2:Y3 B60:AE89">
    <cfRule type="containsBlanks" dxfId="24" priority="23">
      <formula>LEN(TRIM(B2))=0</formula>
    </cfRule>
  </conditionalFormatting>
  <conditionalFormatting sqref="L109:AS110">
    <cfRule type="containsBlanks" dxfId="23" priority="7">
      <formula>LEN(TRIM(L109))=0</formula>
    </cfRule>
  </conditionalFormatting>
  <conditionalFormatting sqref="L112:AS113">
    <cfRule type="containsBlanks" dxfId="22" priority="4">
      <formula>LEN(TRIM(L112))=0</formula>
    </cfRule>
  </conditionalFormatting>
  <conditionalFormatting sqref="U4:Y5">
    <cfRule type="containsBlanks" dxfId="21" priority="34">
      <formula>LEN(TRIM(U4))=0</formula>
    </cfRule>
  </conditionalFormatting>
  <conditionalFormatting sqref="AF10:AN24">
    <cfRule type="containsBlanks" dxfId="20" priority="10">
      <formula>LEN(TRIM(AF10))=0</formula>
    </cfRule>
  </conditionalFormatting>
  <conditionalFormatting sqref="AJ60:AQ89">
    <cfRule type="containsBlanks" dxfId="19" priority="30">
      <formula>LEN(TRIM(AJ60))=0</formula>
    </cfRule>
  </conditionalFormatting>
  <conditionalFormatting sqref="AR102:AY106">
    <cfRule type="containsBlanks" dxfId="18" priority="37">
      <formula>LEN(TRIM(AR102))=0</formula>
    </cfRule>
  </conditionalFormatting>
  <conditionalFormatting sqref="AT28:AV37 AT42:AV46 AT51:AV55 AR94:AY98 CB94:CU98">
    <cfRule type="containsBlanks" dxfId="17" priority="41">
      <formula>LEN(TRIM(AR28))=0</formula>
    </cfRule>
  </conditionalFormatting>
  <conditionalFormatting sqref="BF28:CI37">
    <cfRule type="containsBlanks" dxfId="16" priority="16">
      <formula>LEN(TRIM(BF28))=0</formula>
    </cfRule>
  </conditionalFormatting>
  <conditionalFormatting sqref="BH94:BH98 BK94:BK98 BN94:BN98 BQ94:BQ98">
    <cfRule type="containsBlanks" dxfId="15" priority="42">
      <formula>LEN(TRIM(BH94))=0</formula>
    </cfRule>
  </conditionalFormatting>
  <conditionalFormatting sqref="BH102:BH106 BO102:BO106">
    <cfRule type="containsBlanks" dxfId="14" priority="38">
      <formula>LEN(TRIM(BH102))=0</formula>
    </cfRule>
  </conditionalFormatting>
  <conditionalFormatting sqref="BH42:CK46">
    <cfRule type="containsBlanks" dxfId="13" priority="14">
      <formula>LEN(TRIM(BH42))=0</formula>
    </cfRule>
  </conditionalFormatting>
  <conditionalFormatting sqref="BH51:CK55">
    <cfRule type="containsBlanks" dxfId="12" priority="12">
      <formula>LEN(TRIM(BH51))=0</formula>
    </cfRule>
  </conditionalFormatting>
  <dataValidations count="5">
    <dataValidation type="list" allowBlank="1" showInputMessage="1" showErrorMessage="1" sqref="T94:W98 T102:W106" xr:uid="{399A4BDC-5BC5-4438-89CA-DDDCE84D3DA6}">
      <formula1>"大学教授,院長,副院長,理事長,理事,その他これらに準ずる者①,大学准教授,医師,病棟長,看護師長,各種技師,部長,その他これらに準ずる者②,看護師,各種療法士,各種福祉士,事務長,係長（事務職）,その他これらに準ずる者③,ホームヘルパー,支援員,係員（事務職）,その他これらに準ずる者④"</formula1>
    </dataValidation>
    <dataValidation type="list" allowBlank="1" showInputMessage="1" showErrorMessage="1" sqref="U5:Y5" xr:uid="{6A2BEEA8-F17E-4931-80A6-D3552BEDD1D4}">
      <formula1>"週30時間以上,週30時間未満"</formula1>
    </dataValidation>
    <dataValidation type="list" allowBlank="1" showInputMessage="1" showErrorMessage="1" sqref="W42:AA46" xr:uid="{ED40CC44-B311-4F3E-8ADE-3EEC961C82FE}">
      <formula1>"作製費"</formula1>
    </dataValidation>
    <dataValidation type="list" allowBlank="1" showInputMessage="1" showErrorMessage="1" sqref="BH42:BQ46" xr:uid="{3C099432-B625-4EA3-950E-3902C75C7E8B}">
      <formula1>"配布場所,掲載場所"</formula1>
    </dataValidation>
    <dataValidation type="list" allowBlank="1" showInputMessage="1" showErrorMessage="1" sqref="U4:Y4" xr:uid="{ABECFF29-8A27-49A5-AB7C-16120A0A348D}">
      <formula1>"税抜,税込"</formula1>
    </dataValidation>
  </dataValidations>
  <hyperlinks>
    <hyperlink ref="AM112" r:id="rId1" xr:uid="{8E65D693-F52D-4994-B3A2-32E91EA90639}"/>
    <hyperlink ref="AM113" r:id="rId2" xr:uid="{C44D6B63-AAF8-4C59-AA85-194FF4C666F0}"/>
  </hyperlinks>
  <pageMargins left="0.7" right="0.7" top="0.75" bottom="0.75" header="0.3" footer="0.3"/>
  <pageSetup paperSize="9" scale="65"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1:CU342"/>
  <sheetViews>
    <sheetView showGridLines="0" tabSelected="1" zoomScale="85" zoomScaleNormal="85" zoomScaleSheetLayoutView="100" workbookViewId="0">
      <selection activeCell="AQ9" sqref="AQ9:BH24"/>
    </sheetView>
  </sheetViews>
  <sheetFormatPr defaultColWidth="9" defaultRowHeight="16.5"/>
  <cols>
    <col min="1" max="1" width="2.75" style="84" customWidth="1"/>
    <col min="2" max="2" width="2.75" style="9" customWidth="1"/>
    <col min="3" max="27" width="2.75" style="84" customWidth="1"/>
    <col min="28" max="31" width="5.25" style="84" customWidth="1"/>
    <col min="32" max="58" width="2.75" style="84" customWidth="1"/>
    <col min="59" max="101" width="2.625" style="84" customWidth="1"/>
    <col min="102" max="102" width="9" style="84" customWidth="1"/>
    <col min="103" max="16384" width="9" style="84"/>
  </cols>
  <sheetData>
    <row r="1" spans="2:60">
      <c r="AE1" s="100"/>
    </row>
    <row r="2" spans="2:60">
      <c r="B2" s="332" t="s">
        <v>85</v>
      </c>
      <c r="C2" s="334"/>
      <c r="D2" s="334"/>
      <c r="E2" s="334"/>
      <c r="F2" s="333"/>
      <c r="G2" s="339"/>
      <c r="H2" s="340"/>
      <c r="I2" s="340"/>
      <c r="J2" s="340"/>
      <c r="K2" s="340"/>
      <c r="L2" s="340"/>
      <c r="M2" s="340"/>
      <c r="N2" s="340"/>
      <c r="O2" s="340"/>
      <c r="P2" s="340"/>
      <c r="Q2" s="340"/>
      <c r="R2" s="340"/>
      <c r="S2" s="340"/>
      <c r="T2" s="340"/>
      <c r="U2" s="340"/>
      <c r="V2" s="340"/>
      <c r="W2" s="340"/>
      <c r="X2" s="340"/>
      <c r="Y2" s="341"/>
      <c r="AA2" s="100"/>
      <c r="AB2" s="100"/>
      <c r="AC2" s="100"/>
      <c r="AD2" s="100"/>
      <c r="AE2" s="100"/>
      <c r="AF2" s="100"/>
      <c r="AG2" s="100"/>
      <c r="AH2" s="100"/>
      <c r="AI2" s="100"/>
      <c r="AJ2" s="100"/>
      <c r="AK2" s="100"/>
      <c r="AL2" s="100"/>
      <c r="AM2" s="100"/>
      <c r="AN2" s="100"/>
      <c r="AO2" s="100"/>
      <c r="AP2" s="100"/>
    </row>
    <row r="3" spans="2:60">
      <c r="B3" s="335" t="s">
        <v>243</v>
      </c>
      <c r="C3" s="335"/>
      <c r="D3" s="335"/>
      <c r="E3" s="335"/>
      <c r="F3" s="335"/>
      <c r="G3" s="338"/>
      <c r="H3" s="338"/>
      <c r="I3" s="338"/>
      <c r="J3" s="338"/>
      <c r="K3" s="338"/>
      <c r="L3" s="338"/>
      <c r="M3" s="338"/>
      <c r="N3" s="338"/>
      <c r="O3" s="338"/>
      <c r="P3" s="338"/>
      <c r="Q3" s="338"/>
      <c r="R3" s="338"/>
      <c r="S3" s="338"/>
      <c r="T3" s="338"/>
      <c r="U3" s="338"/>
      <c r="V3" s="338"/>
      <c r="W3" s="338"/>
      <c r="X3" s="338"/>
      <c r="Y3" s="338"/>
      <c r="AA3" s="100"/>
      <c r="AB3" s="100"/>
      <c r="AC3" s="100"/>
      <c r="AD3" s="100"/>
      <c r="AE3" s="100"/>
      <c r="AF3" s="100"/>
      <c r="AG3" s="100"/>
      <c r="AH3" s="100"/>
      <c r="AI3" s="100"/>
      <c r="AJ3" s="100"/>
      <c r="AK3" s="100"/>
      <c r="AL3" s="100"/>
      <c r="AM3" s="100"/>
      <c r="AN3" s="100"/>
      <c r="AO3" s="100"/>
      <c r="AP3" s="100"/>
      <c r="AS3" s="9"/>
    </row>
    <row r="4" spans="2:60">
      <c r="B4" s="336" t="s">
        <v>89</v>
      </c>
      <c r="C4" s="336"/>
      <c r="D4" s="336"/>
      <c r="E4" s="336"/>
      <c r="F4" s="336"/>
      <c r="G4" s="336"/>
      <c r="H4" s="336"/>
      <c r="I4" s="336"/>
      <c r="J4" s="336"/>
      <c r="K4" s="336"/>
      <c r="L4" s="336"/>
      <c r="M4" s="336"/>
      <c r="N4" s="336"/>
      <c r="O4" s="336"/>
      <c r="P4" s="336"/>
      <c r="Q4" s="336"/>
      <c r="R4" s="336"/>
      <c r="S4" s="336"/>
      <c r="T4" s="336"/>
      <c r="U4" s="337"/>
      <c r="V4" s="337"/>
      <c r="W4" s="337"/>
      <c r="X4" s="337"/>
      <c r="Y4" s="337"/>
      <c r="AA4" s="100"/>
      <c r="AB4" s="100"/>
      <c r="AC4" s="100"/>
      <c r="AD4" s="100"/>
      <c r="AE4" s="100"/>
      <c r="AF4" s="100"/>
      <c r="AG4" s="100"/>
      <c r="AH4" s="100"/>
      <c r="AI4" s="100"/>
      <c r="AJ4" s="100"/>
      <c r="AK4" s="100"/>
      <c r="AL4" s="100"/>
      <c r="AM4" s="100"/>
      <c r="AN4" s="100"/>
      <c r="AO4" s="100"/>
      <c r="AP4" s="100"/>
    </row>
    <row r="5" spans="2:60">
      <c r="B5" s="336" t="s">
        <v>91</v>
      </c>
      <c r="C5" s="336"/>
      <c r="D5" s="336"/>
      <c r="E5" s="336"/>
      <c r="F5" s="336"/>
      <c r="G5" s="336"/>
      <c r="H5" s="336"/>
      <c r="I5" s="336"/>
      <c r="J5" s="336"/>
      <c r="K5" s="336"/>
      <c r="L5" s="336"/>
      <c r="M5" s="336"/>
      <c r="N5" s="336"/>
      <c r="O5" s="336"/>
      <c r="P5" s="336"/>
      <c r="Q5" s="336"/>
      <c r="R5" s="336"/>
      <c r="S5" s="336"/>
      <c r="T5" s="336"/>
      <c r="U5" s="335"/>
      <c r="V5" s="335"/>
      <c r="W5" s="335"/>
      <c r="X5" s="335"/>
      <c r="Y5" s="335"/>
      <c r="AA5" s="100"/>
      <c r="AC5" s="100"/>
      <c r="AD5" s="100"/>
      <c r="AE5" s="100"/>
      <c r="AF5" s="100"/>
      <c r="AG5" s="100"/>
      <c r="AH5" s="100"/>
      <c r="AI5" s="100"/>
      <c r="AJ5" s="100"/>
      <c r="AK5" s="100"/>
      <c r="AL5" s="100"/>
      <c r="AM5" s="100"/>
      <c r="AN5" s="100"/>
      <c r="AO5" s="100"/>
      <c r="AP5" s="100"/>
    </row>
    <row r="6" spans="2:60">
      <c r="C6" s="85"/>
      <c r="D6" s="85"/>
      <c r="E6" s="85"/>
      <c r="F6" s="85"/>
      <c r="G6" s="85"/>
      <c r="H6" s="85"/>
      <c r="I6" s="85"/>
      <c r="J6" s="85"/>
      <c r="K6" s="85"/>
      <c r="L6" s="85"/>
      <c r="M6" s="85"/>
      <c r="N6" s="85"/>
      <c r="O6" s="85"/>
      <c r="P6" s="85"/>
      <c r="Q6" s="85"/>
      <c r="R6" s="85"/>
      <c r="S6" s="85"/>
      <c r="T6" s="85"/>
    </row>
    <row r="8" spans="2:60">
      <c r="B8" s="331" t="s">
        <v>93</v>
      </c>
      <c r="C8" s="331"/>
      <c r="D8" s="331"/>
      <c r="E8" s="331"/>
      <c r="F8" s="331"/>
      <c r="G8" s="331"/>
      <c r="H8" s="331"/>
      <c r="I8" s="331"/>
      <c r="J8" s="331"/>
      <c r="K8" s="331"/>
      <c r="L8" s="331"/>
      <c r="M8" s="331"/>
      <c r="N8" s="331"/>
      <c r="O8" s="331"/>
      <c r="P8" s="331"/>
      <c r="Q8" s="331"/>
      <c r="R8" s="331"/>
      <c r="S8" s="331"/>
      <c r="T8" s="331"/>
      <c r="U8" s="331"/>
      <c r="V8" s="331"/>
      <c r="W8" s="331"/>
      <c r="X8" s="331"/>
      <c r="Y8" s="331"/>
      <c r="Z8" s="331"/>
      <c r="AA8" s="331"/>
      <c r="AB8" s="331"/>
      <c r="AC8" s="331"/>
      <c r="AD8" s="331"/>
      <c r="AE8" s="331"/>
      <c r="AF8" s="331"/>
      <c r="AG8" s="85"/>
      <c r="AH8" s="85"/>
      <c r="AI8" s="85"/>
      <c r="AJ8" s="85"/>
      <c r="AK8" s="85"/>
    </row>
    <row r="9" spans="2:60" ht="13.5">
      <c r="B9" s="332" t="s">
        <v>94</v>
      </c>
      <c r="C9" s="333"/>
      <c r="D9" s="332" t="s">
        <v>95</v>
      </c>
      <c r="E9" s="334"/>
      <c r="F9" s="334"/>
      <c r="G9" s="334"/>
      <c r="H9" s="334"/>
      <c r="I9" s="334"/>
      <c r="J9" s="332" t="s">
        <v>96</v>
      </c>
      <c r="K9" s="334"/>
      <c r="L9" s="334"/>
      <c r="M9" s="333"/>
      <c r="N9" s="332" t="s">
        <v>97</v>
      </c>
      <c r="O9" s="334"/>
      <c r="P9" s="334"/>
      <c r="Q9" s="334"/>
      <c r="R9" s="334"/>
      <c r="S9" s="332" t="s">
        <v>98</v>
      </c>
      <c r="T9" s="334"/>
      <c r="U9" s="334"/>
      <c r="V9" s="334"/>
      <c r="W9" s="333"/>
      <c r="X9" s="332" t="s">
        <v>99</v>
      </c>
      <c r="Y9" s="334"/>
      <c r="Z9" s="334"/>
      <c r="AA9" s="333"/>
      <c r="AB9" s="332" t="s">
        <v>100</v>
      </c>
      <c r="AC9" s="334"/>
      <c r="AD9" s="334"/>
      <c r="AE9" s="333"/>
      <c r="AF9" s="332" t="s">
        <v>101</v>
      </c>
      <c r="AG9" s="334"/>
      <c r="AH9" s="334"/>
      <c r="AI9" s="333"/>
      <c r="AJ9" s="335" t="s">
        <v>102</v>
      </c>
      <c r="AK9" s="335"/>
      <c r="AL9" s="335"/>
      <c r="AM9" s="335"/>
      <c r="AN9" s="335"/>
      <c r="AQ9" s="524" t="s">
        <v>103</v>
      </c>
      <c r="AR9" s="524"/>
      <c r="AS9" s="524"/>
      <c r="AT9" s="524"/>
      <c r="AU9" s="524"/>
      <c r="AV9" s="524"/>
      <c r="AW9" s="524"/>
      <c r="AX9" s="524"/>
      <c r="AY9" s="524"/>
      <c r="AZ9" s="524"/>
      <c r="BA9" s="524"/>
      <c r="BB9" s="524"/>
      <c r="BC9" s="524"/>
      <c r="BD9" s="524"/>
      <c r="BE9" s="524"/>
      <c r="BF9" s="524"/>
      <c r="BG9" s="524"/>
      <c r="BH9" s="524"/>
    </row>
    <row r="10" spans="2:60" ht="13.5">
      <c r="B10" s="332">
        <v>1</v>
      </c>
      <c r="C10" s="333"/>
      <c r="D10" s="343"/>
      <c r="E10" s="344"/>
      <c r="F10" s="344"/>
      <c r="G10" s="344"/>
      <c r="H10" s="344"/>
      <c r="I10" s="344"/>
      <c r="J10" s="343"/>
      <c r="K10" s="344"/>
      <c r="L10" s="344"/>
      <c r="M10" s="345"/>
      <c r="N10" s="346"/>
      <c r="O10" s="347"/>
      <c r="P10" s="347"/>
      <c r="Q10" s="347"/>
      <c r="R10" s="347"/>
      <c r="S10" s="348"/>
      <c r="T10" s="349"/>
      <c r="U10" s="349"/>
      <c r="V10" s="349"/>
      <c r="W10" s="350"/>
      <c r="X10" s="343"/>
      <c r="Y10" s="344"/>
      <c r="Z10" s="344"/>
      <c r="AA10" s="345"/>
      <c r="AB10" s="351"/>
      <c r="AC10" s="352"/>
      <c r="AD10" s="352"/>
      <c r="AE10" s="353"/>
      <c r="AF10" s="351"/>
      <c r="AG10" s="352"/>
      <c r="AH10" s="352"/>
      <c r="AI10" s="353"/>
      <c r="AJ10" s="342">
        <f>N10+AB10+AF10</f>
        <v>0</v>
      </c>
      <c r="AK10" s="342"/>
      <c r="AL10" s="342"/>
      <c r="AM10" s="342"/>
      <c r="AN10" s="342"/>
      <c r="AO10" s="5"/>
      <c r="AP10" s="5"/>
      <c r="AQ10" s="524"/>
      <c r="AR10" s="524"/>
      <c r="AS10" s="524"/>
      <c r="AT10" s="524"/>
      <c r="AU10" s="524"/>
      <c r="AV10" s="524"/>
      <c r="AW10" s="524"/>
      <c r="AX10" s="524"/>
      <c r="AY10" s="524"/>
      <c r="AZ10" s="524"/>
      <c r="BA10" s="524"/>
      <c r="BB10" s="524"/>
      <c r="BC10" s="524"/>
      <c r="BD10" s="524"/>
      <c r="BE10" s="524"/>
      <c r="BF10" s="524"/>
      <c r="BG10" s="524"/>
      <c r="BH10" s="524"/>
    </row>
    <row r="11" spans="2:60" ht="13.5">
      <c r="B11" s="332">
        <v>2</v>
      </c>
      <c r="C11" s="333"/>
      <c r="D11" s="343"/>
      <c r="E11" s="344"/>
      <c r="F11" s="344"/>
      <c r="G11" s="344"/>
      <c r="H11" s="344"/>
      <c r="I11" s="344"/>
      <c r="J11" s="343"/>
      <c r="K11" s="344"/>
      <c r="L11" s="344"/>
      <c r="M11" s="345"/>
      <c r="N11" s="346"/>
      <c r="O11" s="347"/>
      <c r="P11" s="347"/>
      <c r="Q11" s="347"/>
      <c r="R11" s="347"/>
      <c r="S11" s="348"/>
      <c r="T11" s="349"/>
      <c r="U11" s="349"/>
      <c r="V11" s="349"/>
      <c r="W11" s="350"/>
      <c r="X11" s="343"/>
      <c r="Y11" s="344"/>
      <c r="Z11" s="344"/>
      <c r="AA11" s="345"/>
      <c r="AB11" s="351"/>
      <c r="AC11" s="352"/>
      <c r="AD11" s="352"/>
      <c r="AE11" s="353"/>
      <c r="AF11" s="351"/>
      <c r="AG11" s="352"/>
      <c r="AH11" s="352"/>
      <c r="AI11" s="353"/>
      <c r="AJ11" s="342">
        <f t="shared" ref="AJ11:AJ24" si="0">N11+AB11+AF11</f>
        <v>0</v>
      </c>
      <c r="AK11" s="342"/>
      <c r="AL11" s="342"/>
      <c r="AM11" s="342"/>
      <c r="AN11" s="342"/>
      <c r="AO11" s="5"/>
      <c r="AP11" s="5"/>
      <c r="AQ11" s="524"/>
      <c r="AR11" s="524"/>
      <c r="AS11" s="524"/>
      <c r="AT11" s="524"/>
      <c r="AU11" s="524"/>
      <c r="AV11" s="524"/>
      <c r="AW11" s="524"/>
      <c r="AX11" s="524"/>
      <c r="AY11" s="524"/>
      <c r="AZ11" s="524"/>
      <c r="BA11" s="524"/>
      <c r="BB11" s="524"/>
      <c r="BC11" s="524"/>
      <c r="BD11" s="524"/>
      <c r="BE11" s="524"/>
      <c r="BF11" s="524"/>
      <c r="BG11" s="524"/>
      <c r="BH11" s="524"/>
    </row>
    <row r="12" spans="2:60" ht="13.5">
      <c r="B12" s="332">
        <v>3</v>
      </c>
      <c r="C12" s="333"/>
      <c r="D12" s="343"/>
      <c r="E12" s="344"/>
      <c r="F12" s="344"/>
      <c r="G12" s="344"/>
      <c r="H12" s="344"/>
      <c r="I12" s="344"/>
      <c r="J12" s="343"/>
      <c r="K12" s="344"/>
      <c r="L12" s="344"/>
      <c r="M12" s="345"/>
      <c r="N12" s="346"/>
      <c r="O12" s="347"/>
      <c r="P12" s="347"/>
      <c r="Q12" s="347"/>
      <c r="R12" s="347"/>
      <c r="S12" s="348"/>
      <c r="T12" s="349"/>
      <c r="U12" s="349"/>
      <c r="V12" s="349"/>
      <c r="W12" s="350"/>
      <c r="X12" s="343"/>
      <c r="Y12" s="344"/>
      <c r="Z12" s="344"/>
      <c r="AA12" s="345"/>
      <c r="AB12" s="351"/>
      <c r="AC12" s="352"/>
      <c r="AD12" s="352"/>
      <c r="AE12" s="353"/>
      <c r="AF12" s="351"/>
      <c r="AG12" s="352"/>
      <c r="AH12" s="352"/>
      <c r="AI12" s="353"/>
      <c r="AJ12" s="342">
        <f t="shared" si="0"/>
        <v>0</v>
      </c>
      <c r="AK12" s="342"/>
      <c r="AL12" s="342"/>
      <c r="AM12" s="342"/>
      <c r="AN12" s="342"/>
      <c r="AO12" s="5"/>
      <c r="AP12" s="5"/>
      <c r="AQ12" s="524"/>
      <c r="AR12" s="524"/>
      <c r="AS12" s="524"/>
      <c r="AT12" s="524"/>
      <c r="AU12" s="524"/>
      <c r="AV12" s="524"/>
      <c r="AW12" s="524"/>
      <c r="AX12" s="524"/>
      <c r="AY12" s="524"/>
      <c r="AZ12" s="524"/>
      <c r="BA12" s="524"/>
      <c r="BB12" s="524"/>
      <c r="BC12" s="524"/>
      <c r="BD12" s="524"/>
      <c r="BE12" s="524"/>
      <c r="BF12" s="524"/>
      <c r="BG12" s="524"/>
      <c r="BH12" s="524"/>
    </row>
    <row r="13" spans="2:60" ht="13.5">
      <c r="B13" s="332">
        <v>4</v>
      </c>
      <c r="C13" s="333"/>
      <c r="D13" s="343"/>
      <c r="E13" s="344"/>
      <c r="F13" s="344"/>
      <c r="G13" s="344"/>
      <c r="H13" s="344"/>
      <c r="I13" s="344"/>
      <c r="J13" s="343"/>
      <c r="K13" s="344"/>
      <c r="L13" s="344"/>
      <c r="M13" s="345"/>
      <c r="N13" s="346"/>
      <c r="O13" s="347"/>
      <c r="P13" s="347"/>
      <c r="Q13" s="347"/>
      <c r="R13" s="347"/>
      <c r="S13" s="348"/>
      <c r="T13" s="349"/>
      <c r="U13" s="349"/>
      <c r="V13" s="349"/>
      <c r="W13" s="350"/>
      <c r="X13" s="343"/>
      <c r="Y13" s="344"/>
      <c r="Z13" s="344"/>
      <c r="AA13" s="345"/>
      <c r="AB13" s="351"/>
      <c r="AC13" s="352"/>
      <c r="AD13" s="352"/>
      <c r="AE13" s="353"/>
      <c r="AF13" s="351"/>
      <c r="AG13" s="352"/>
      <c r="AH13" s="352"/>
      <c r="AI13" s="353"/>
      <c r="AJ13" s="342">
        <f t="shared" si="0"/>
        <v>0</v>
      </c>
      <c r="AK13" s="342"/>
      <c r="AL13" s="342"/>
      <c r="AM13" s="342"/>
      <c r="AN13" s="342"/>
      <c r="AO13" s="5"/>
      <c r="AP13" s="5"/>
      <c r="AQ13" s="524"/>
      <c r="AR13" s="524"/>
      <c r="AS13" s="524"/>
      <c r="AT13" s="524"/>
      <c r="AU13" s="524"/>
      <c r="AV13" s="524"/>
      <c r="AW13" s="524"/>
      <c r="AX13" s="524"/>
      <c r="AY13" s="524"/>
      <c r="AZ13" s="524"/>
      <c r="BA13" s="524"/>
      <c r="BB13" s="524"/>
      <c r="BC13" s="524"/>
      <c r="BD13" s="524"/>
      <c r="BE13" s="524"/>
      <c r="BF13" s="524"/>
      <c r="BG13" s="524"/>
      <c r="BH13" s="524"/>
    </row>
    <row r="14" spans="2:60" ht="13.5">
      <c r="B14" s="332">
        <v>5</v>
      </c>
      <c r="C14" s="333"/>
      <c r="D14" s="343"/>
      <c r="E14" s="344"/>
      <c r="F14" s="344"/>
      <c r="G14" s="344"/>
      <c r="H14" s="344"/>
      <c r="I14" s="344"/>
      <c r="J14" s="343"/>
      <c r="K14" s="344"/>
      <c r="L14" s="344"/>
      <c r="M14" s="345"/>
      <c r="N14" s="346"/>
      <c r="O14" s="347"/>
      <c r="P14" s="347"/>
      <c r="Q14" s="347"/>
      <c r="R14" s="347"/>
      <c r="S14" s="348"/>
      <c r="T14" s="349"/>
      <c r="U14" s="349"/>
      <c r="V14" s="349"/>
      <c r="W14" s="350"/>
      <c r="X14" s="343"/>
      <c r="Y14" s="344"/>
      <c r="Z14" s="344"/>
      <c r="AA14" s="345"/>
      <c r="AB14" s="351"/>
      <c r="AC14" s="352"/>
      <c r="AD14" s="352"/>
      <c r="AE14" s="353"/>
      <c r="AF14" s="351"/>
      <c r="AG14" s="352"/>
      <c r="AH14" s="352"/>
      <c r="AI14" s="353"/>
      <c r="AJ14" s="342">
        <f t="shared" si="0"/>
        <v>0</v>
      </c>
      <c r="AK14" s="342"/>
      <c r="AL14" s="342"/>
      <c r="AM14" s="342"/>
      <c r="AN14" s="342"/>
      <c r="AO14" s="5"/>
      <c r="AP14" s="5"/>
      <c r="AQ14" s="524"/>
      <c r="AR14" s="524"/>
      <c r="AS14" s="524"/>
      <c r="AT14" s="524"/>
      <c r="AU14" s="524"/>
      <c r="AV14" s="524"/>
      <c r="AW14" s="524"/>
      <c r="AX14" s="524"/>
      <c r="AY14" s="524"/>
      <c r="AZ14" s="524"/>
      <c r="BA14" s="524"/>
      <c r="BB14" s="524"/>
      <c r="BC14" s="524"/>
      <c r="BD14" s="524"/>
      <c r="BE14" s="524"/>
      <c r="BF14" s="524"/>
      <c r="BG14" s="524"/>
      <c r="BH14" s="524"/>
    </row>
    <row r="15" spans="2:60" ht="13.5">
      <c r="B15" s="332">
        <v>6</v>
      </c>
      <c r="C15" s="333"/>
      <c r="D15" s="343"/>
      <c r="E15" s="344"/>
      <c r="F15" s="344"/>
      <c r="G15" s="344"/>
      <c r="H15" s="344"/>
      <c r="I15" s="344"/>
      <c r="J15" s="343"/>
      <c r="K15" s="344"/>
      <c r="L15" s="344"/>
      <c r="M15" s="345"/>
      <c r="N15" s="346"/>
      <c r="O15" s="347"/>
      <c r="P15" s="347"/>
      <c r="Q15" s="347"/>
      <c r="R15" s="347"/>
      <c r="S15" s="348"/>
      <c r="T15" s="349"/>
      <c r="U15" s="349"/>
      <c r="V15" s="349"/>
      <c r="W15" s="350"/>
      <c r="X15" s="343"/>
      <c r="Y15" s="344"/>
      <c r="Z15" s="344"/>
      <c r="AA15" s="345"/>
      <c r="AB15" s="351"/>
      <c r="AC15" s="352"/>
      <c r="AD15" s="352"/>
      <c r="AE15" s="353"/>
      <c r="AF15" s="351"/>
      <c r="AG15" s="352"/>
      <c r="AH15" s="352"/>
      <c r="AI15" s="353"/>
      <c r="AJ15" s="342">
        <f t="shared" si="0"/>
        <v>0</v>
      </c>
      <c r="AK15" s="342"/>
      <c r="AL15" s="342"/>
      <c r="AM15" s="342"/>
      <c r="AN15" s="342"/>
      <c r="AO15" s="5"/>
      <c r="AP15" s="5"/>
      <c r="AQ15" s="524"/>
      <c r="AR15" s="524"/>
      <c r="AS15" s="524"/>
      <c r="AT15" s="524"/>
      <c r="AU15" s="524"/>
      <c r="AV15" s="524"/>
      <c r="AW15" s="524"/>
      <c r="AX15" s="524"/>
      <c r="AY15" s="524"/>
      <c r="AZ15" s="524"/>
      <c r="BA15" s="524"/>
      <c r="BB15" s="524"/>
      <c r="BC15" s="524"/>
      <c r="BD15" s="524"/>
      <c r="BE15" s="524"/>
      <c r="BF15" s="524"/>
      <c r="BG15" s="524"/>
      <c r="BH15" s="524"/>
    </row>
    <row r="16" spans="2:60" ht="13.5">
      <c r="B16" s="332">
        <v>7</v>
      </c>
      <c r="C16" s="333"/>
      <c r="D16" s="343"/>
      <c r="E16" s="344"/>
      <c r="F16" s="344"/>
      <c r="G16" s="344"/>
      <c r="H16" s="344"/>
      <c r="I16" s="344"/>
      <c r="J16" s="343"/>
      <c r="K16" s="344"/>
      <c r="L16" s="344"/>
      <c r="M16" s="345"/>
      <c r="N16" s="346"/>
      <c r="O16" s="347"/>
      <c r="P16" s="347"/>
      <c r="Q16" s="347"/>
      <c r="R16" s="347"/>
      <c r="S16" s="348"/>
      <c r="T16" s="349"/>
      <c r="U16" s="349"/>
      <c r="V16" s="349"/>
      <c r="W16" s="350"/>
      <c r="X16" s="343"/>
      <c r="Y16" s="344"/>
      <c r="Z16" s="344"/>
      <c r="AA16" s="345"/>
      <c r="AB16" s="351"/>
      <c r="AC16" s="352"/>
      <c r="AD16" s="352"/>
      <c r="AE16" s="353"/>
      <c r="AF16" s="351"/>
      <c r="AG16" s="352"/>
      <c r="AH16" s="352"/>
      <c r="AI16" s="353"/>
      <c r="AJ16" s="342">
        <f t="shared" si="0"/>
        <v>0</v>
      </c>
      <c r="AK16" s="342"/>
      <c r="AL16" s="342"/>
      <c r="AM16" s="342"/>
      <c r="AN16" s="342"/>
      <c r="AO16" s="5"/>
      <c r="AP16" s="5"/>
      <c r="AQ16" s="524"/>
      <c r="AR16" s="524"/>
      <c r="AS16" s="524"/>
      <c r="AT16" s="524"/>
      <c r="AU16" s="524"/>
      <c r="AV16" s="524"/>
      <c r="AW16" s="524"/>
      <c r="AX16" s="524"/>
      <c r="AY16" s="524"/>
      <c r="AZ16" s="524"/>
      <c r="BA16" s="524"/>
      <c r="BB16" s="524"/>
      <c r="BC16" s="524"/>
      <c r="BD16" s="524"/>
      <c r="BE16" s="524"/>
      <c r="BF16" s="524"/>
      <c r="BG16" s="524"/>
      <c r="BH16" s="524"/>
    </row>
    <row r="17" spans="2:87" ht="13.5">
      <c r="B17" s="332">
        <v>8</v>
      </c>
      <c r="C17" s="333"/>
      <c r="D17" s="343"/>
      <c r="E17" s="344"/>
      <c r="F17" s="344"/>
      <c r="G17" s="344"/>
      <c r="H17" s="344"/>
      <c r="I17" s="344"/>
      <c r="J17" s="343"/>
      <c r="K17" s="344"/>
      <c r="L17" s="344"/>
      <c r="M17" s="345"/>
      <c r="N17" s="346"/>
      <c r="O17" s="347"/>
      <c r="P17" s="347"/>
      <c r="Q17" s="347"/>
      <c r="R17" s="347"/>
      <c r="S17" s="348"/>
      <c r="T17" s="349"/>
      <c r="U17" s="349"/>
      <c r="V17" s="349"/>
      <c r="W17" s="350"/>
      <c r="X17" s="343"/>
      <c r="Y17" s="344"/>
      <c r="Z17" s="344"/>
      <c r="AA17" s="345"/>
      <c r="AB17" s="351"/>
      <c r="AC17" s="352"/>
      <c r="AD17" s="352"/>
      <c r="AE17" s="353"/>
      <c r="AF17" s="351"/>
      <c r="AG17" s="352"/>
      <c r="AH17" s="352"/>
      <c r="AI17" s="353"/>
      <c r="AJ17" s="342">
        <f t="shared" si="0"/>
        <v>0</v>
      </c>
      <c r="AK17" s="342"/>
      <c r="AL17" s="342"/>
      <c r="AM17" s="342"/>
      <c r="AN17" s="342"/>
      <c r="AO17" s="5"/>
      <c r="AP17" s="5"/>
      <c r="AQ17" s="524"/>
      <c r="AR17" s="524"/>
      <c r="AS17" s="524"/>
      <c r="AT17" s="524"/>
      <c r="AU17" s="524"/>
      <c r="AV17" s="524"/>
      <c r="AW17" s="524"/>
      <c r="AX17" s="524"/>
      <c r="AY17" s="524"/>
      <c r="AZ17" s="524"/>
      <c r="BA17" s="524"/>
      <c r="BB17" s="524"/>
      <c r="BC17" s="524"/>
      <c r="BD17" s="524"/>
      <c r="BE17" s="524"/>
      <c r="BF17" s="524"/>
      <c r="BG17" s="524"/>
      <c r="BH17" s="524"/>
    </row>
    <row r="18" spans="2:87" ht="13.5">
      <c r="B18" s="332">
        <v>9</v>
      </c>
      <c r="C18" s="333"/>
      <c r="D18" s="343"/>
      <c r="E18" s="344"/>
      <c r="F18" s="344"/>
      <c r="G18" s="344"/>
      <c r="H18" s="344"/>
      <c r="I18" s="344"/>
      <c r="J18" s="343"/>
      <c r="K18" s="344"/>
      <c r="L18" s="344"/>
      <c r="M18" s="345"/>
      <c r="N18" s="346"/>
      <c r="O18" s="347"/>
      <c r="P18" s="347"/>
      <c r="Q18" s="347"/>
      <c r="R18" s="347"/>
      <c r="S18" s="348"/>
      <c r="T18" s="349"/>
      <c r="U18" s="349"/>
      <c r="V18" s="349"/>
      <c r="W18" s="350"/>
      <c r="X18" s="343"/>
      <c r="Y18" s="344"/>
      <c r="Z18" s="344"/>
      <c r="AA18" s="345"/>
      <c r="AB18" s="351"/>
      <c r="AC18" s="352"/>
      <c r="AD18" s="352"/>
      <c r="AE18" s="353"/>
      <c r="AF18" s="351"/>
      <c r="AG18" s="352"/>
      <c r="AH18" s="352"/>
      <c r="AI18" s="353"/>
      <c r="AJ18" s="342">
        <f t="shared" si="0"/>
        <v>0</v>
      </c>
      <c r="AK18" s="342"/>
      <c r="AL18" s="342"/>
      <c r="AM18" s="342"/>
      <c r="AN18" s="342"/>
      <c r="AO18" s="5"/>
      <c r="AP18" s="5"/>
      <c r="AQ18" s="524"/>
      <c r="AR18" s="524"/>
      <c r="AS18" s="524"/>
      <c r="AT18" s="524"/>
      <c r="AU18" s="524"/>
      <c r="AV18" s="524"/>
      <c r="AW18" s="524"/>
      <c r="AX18" s="524"/>
      <c r="AY18" s="524"/>
      <c r="AZ18" s="524"/>
      <c r="BA18" s="524"/>
      <c r="BB18" s="524"/>
      <c r="BC18" s="524"/>
      <c r="BD18" s="524"/>
      <c r="BE18" s="524"/>
      <c r="BF18" s="524"/>
      <c r="BG18" s="524"/>
      <c r="BH18" s="524"/>
    </row>
    <row r="19" spans="2:87" ht="13.5">
      <c r="B19" s="332">
        <v>10</v>
      </c>
      <c r="C19" s="333"/>
      <c r="D19" s="343"/>
      <c r="E19" s="344"/>
      <c r="F19" s="344"/>
      <c r="G19" s="344"/>
      <c r="H19" s="344"/>
      <c r="I19" s="344"/>
      <c r="J19" s="343"/>
      <c r="K19" s="344"/>
      <c r="L19" s="344"/>
      <c r="M19" s="345"/>
      <c r="N19" s="346"/>
      <c r="O19" s="347"/>
      <c r="P19" s="347"/>
      <c r="Q19" s="347"/>
      <c r="R19" s="347"/>
      <c r="S19" s="348"/>
      <c r="T19" s="349"/>
      <c r="U19" s="349"/>
      <c r="V19" s="349"/>
      <c r="W19" s="350"/>
      <c r="X19" s="343"/>
      <c r="Y19" s="344"/>
      <c r="Z19" s="344"/>
      <c r="AA19" s="345"/>
      <c r="AB19" s="351"/>
      <c r="AC19" s="352"/>
      <c r="AD19" s="352"/>
      <c r="AE19" s="353"/>
      <c r="AF19" s="351"/>
      <c r="AG19" s="352"/>
      <c r="AH19" s="352"/>
      <c r="AI19" s="353"/>
      <c r="AJ19" s="342">
        <f t="shared" si="0"/>
        <v>0</v>
      </c>
      <c r="AK19" s="342"/>
      <c r="AL19" s="342"/>
      <c r="AM19" s="342"/>
      <c r="AN19" s="342"/>
      <c r="AO19" s="5"/>
      <c r="AP19" s="5"/>
      <c r="AQ19" s="524"/>
      <c r="AR19" s="524"/>
      <c r="AS19" s="524"/>
      <c r="AT19" s="524"/>
      <c r="AU19" s="524"/>
      <c r="AV19" s="524"/>
      <c r="AW19" s="524"/>
      <c r="AX19" s="524"/>
      <c r="AY19" s="524"/>
      <c r="AZ19" s="524"/>
      <c r="BA19" s="524"/>
      <c r="BB19" s="524"/>
      <c r="BC19" s="524"/>
      <c r="BD19" s="524"/>
      <c r="BE19" s="524"/>
      <c r="BF19" s="524"/>
      <c r="BG19" s="524"/>
      <c r="BH19" s="524"/>
    </row>
    <row r="20" spans="2:87" ht="13.5">
      <c r="B20" s="332">
        <v>11</v>
      </c>
      <c r="C20" s="333"/>
      <c r="D20" s="343"/>
      <c r="E20" s="344"/>
      <c r="F20" s="344"/>
      <c r="G20" s="344"/>
      <c r="H20" s="344"/>
      <c r="I20" s="344"/>
      <c r="J20" s="343"/>
      <c r="K20" s="344"/>
      <c r="L20" s="344"/>
      <c r="M20" s="345"/>
      <c r="N20" s="346"/>
      <c r="O20" s="347"/>
      <c r="P20" s="347"/>
      <c r="Q20" s="347"/>
      <c r="R20" s="347"/>
      <c r="S20" s="348"/>
      <c r="T20" s="349"/>
      <c r="U20" s="349"/>
      <c r="V20" s="349"/>
      <c r="W20" s="350"/>
      <c r="X20" s="343"/>
      <c r="Y20" s="344"/>
      <c r="Z20" s="344"/>
      <c r="AA20" s="345"/>
      <c r="AB20" s="351"/>
      <c r="AC20" s="352"/>
      <c r="AD20" s="352"/>
      <c r="AE20" s="353"/>
      <c r="AF20" s="351"/>
      <c r="AG20" s="352"/>
      <c r="AH20" s="352"/>
      <c r="AI20" s="353"/>
      <c r="AJ20" s="342">
        <f t="shared" si="0"/>
        <v>0</v>
      </c>
      <c r="AK20" s="342"/>
      <c r="AL20" s="342"/>
      <c r="AM20" s="342"/>
      <c r="AN20" s="342"/>
      <c r="AO20" s="5"/>
      <c r="AP20" s="5"/>
      <c r="AQ20" s="524"/>
      <c r="AR20" s="524"/>
      <c r="AS20" s="524"/>
      <c r="AT20" s="524"/>
      <c r="AU20" s="524"/>
      <c r="AV20" s="524"/>
      <c r="AW20" s="524"/>
      <c r="AX20" s="524"/>
      <c r="AY20" s="524"/>
      <c r="AZ20" s="524"/>
      <c r="BA20" s="524"/>
      <c r="BB20" s="524"/>
      <c r="BC20" s="524"/>
      <c r="BD20" s="524"/>
      <c r="BE20" s="524"/>
      <c r="BF20" s="524"/>
      <c r="BG20" s="524"/>
      <c r="BH20" s="524"/>
    </row>
    <row r="21" spans="2:87" ht="13.5">
      <c r="B21" s="332">
        <v>12</v>
      </c>
      <c r="C21" s="333"/>
      <c r="D21" s="343"/>
      <c r="E21" s="344"/>
      <c r="F21" s="344"/>
      <c r="G21" s="344"/>
      <c r="H21" s="344"/>
      <c r="I21" s="344"/>
      <c r="J21" s="343"/>
      <c r="K21" s="344"/>
      <c r="L21" s="344"/>
      <c r="M21" s="345"/>
      <c r="N21" s="346"/>
      <c r="O21" s="347"/>
      <c r="P21" s="347"/>
      <c r="Q21" s="347"/>
      <c r="R21" s="347"/>
      <c r="S21" s="348"/>
      <c r="T21" s="349"/>
      <c r="U21" s="349"/>
      <c r="V21" s="349"/>
      <c r="W21" s="350"/>
      <c r="X21" s="343"/>
      <c r="Y21" s="344"/>
      <c r="Z21" s="344"/>
      <c r="AA21" s="345"/>
      <c r="AB21" s="351"/>
      <c r="AC21" s="352"/>
      <c r="AD21" s="352"/>
      <c r="AE21" s="353"/>
      <c r="AF21" s="351"/>
      <c r="AG21" s="352"/>
      <c r="AH21" s="352"/>
      <c r="AI21" s="353"/>
      <c r="AJ21" s="342">
        <f t="shared" si="0"/>
        <v>0</v>
      </c>
      <c r="AK21" s="342"/>
      <c r="AL21" s="342"/>
      <c r="AM21" s="342"/>
      <c r="AN21" s="342"/>
      <c r="AO21" s="5"/>
      <c r="AP21" s="5"/>
      <c r="AQ21" s="524"/>
      <c r="AR21" s="524"/>
      <c r="AS21" s="524"/>
      <c r="AT21" s="524"/>
      <c r="AU21" s="524"/>
      <c r="AV21" s="524"/>
      <c r="AW21" s="524"/>
      <c r="AX21" s="524"/>
      <c r="AY21" s="524"/>
      <c r="AZ21" s="524"/>
      <c r="BA21" s="524"/>
      <c r="BB21" s="524"/>
      <c r="BC21" s="524"/>
      <c r="BD21" s="524"/>
      <c r="BE21" s="524"/>
      <c r="BF21" s="524"/>
      <c r="BG21" s="524"/>
      <c r="BH21" s="524"/>
    </row>
    <row r="22" spans="2:87" ht="13.5">
      <c r="B22" s="332">
        <v>13</v>
      </c>
      <c r="C22" s="333"/>
      <c r="D22" s="343"/>
      <c r="E22" s="344"/>
      <c r="F22" s="344"/>
      <c r="G22" s="344"/>
      <c r="H22" s="344"/>
      <c r="I22" s="344"/>
      <c r="J22" s="343"/>
      <c r="K22" s="344"/>
      <c r="L22" s="344"/>
      <c r="M22" s="345"/>
      <c r="N22" s="346"/>
      <c r="O22" s="347"/>
      <c r="P22" s="347"/>
      <c r="Q22" s="347"/>
      <c r="R22" s="347"/>
      <c r="S22" s="348"/>
      <c r="T22" s="349"/>
      <c r="U22" s="349"/>
      <c r="V22" s="349"/>
      <c r="W22" s="350"/>
      <c r="X22" s="343"/>
      <c r="Y22" s="344"/>
      <c r="Z22" s="344"/>
      <c r="AA22" s="345"/>
      <c r="AB22" s="351"/>
      <c r="AC22" s="352"/>
      <c r="AD22" s="352"/>
      <c r="AE22" s="353"/>
      <c r="AF22" s="351"/>
      <c r="AG22" s="352"/>
      <c r="AH22" s="352"/>
      <c r="AI22" s="353"/>
      <c r="AJ22" s="342">
        <f t="shared" si="0"/>
        <v>0</v>
      </c>
      <c r="AK22" s="342"/>
      <c r="AL22" s="342"/>
      <c r="AM22" s="342"/>
      <c r="AN22" s="342"/>
      <c r="AO22" s="5"/>
      <c r="AP22" s="5"/>
      <c r="AQ22" s="524"/>
      <c r="AR22" s="524"/>
      <c r="AS22" s="524"/>
      <c r="AT22" s="524"/>
      <c r="AU22" s="524"/>
      <c r="AV22" s="524"/>
      <c r="AW22" s="524"/>
      <c r="AX22" s="524"/>
      <c r="AY22" s="524"/>
      <c r="AZ22" s="524"/>
      <c r="BA22" s="524"/>
      <c r="BB22" s="524"/>
      <c r="BC22" s="524"/>
      <c r="BD22" s="524"/>
      <c r="BE22" s="524"/>
      <c r="BF22" s="524"/>
      <c r="BG22" s="524"/>
      <c r="BH22" s="524"/>
    </row>
    <row r="23" spans="2:87" ht="13.5">
      <c r="B23" s="332">
        <v>14</v>
      </c>
      <c r="C23" s="333"/>
      <c r="D23" s="343"/>
      <c r="E23" s="344"/>
      <c r="F23" s="344"/>
      <c r="G23" s="344"/>
      <c r="H23" s="344"/>
      <c r="I23" s="344"/>
      <c r="J23" s="343"/>
      <c r="K23" s="344"/>
      <c r="L23" s="344"/>
      <c r="M23" s="345"/>
      <c r="N23" s="346"/>
      <c r="O23" s="347"/>
      <c r="P23" s="347"/>
      <c r="Q23" s="347"/>
      <c r="R23" s="347"/>
      <c r="S23" s="348"/>
      <c r="T23" s="349"/>
      <c r="U23" s="349"/>
      <c r="V23" s="349"/>
      <c r="W23" s="350"/>
      <c r="X23" s="343"/>
      <c r="Y23" s="344"/>
      <c r="Z23" s="344"/>
      <c r="AA23" s="345"/>
      <c r="AB23" s="351"/>
      <c r="AC23" s="352"/>
      <c r="AD23" s="352"/>
      <c r="AE23" s="353"/>
      <c r="AF23" s="351"/>
      <c r="AG23" s="352"/>
      <c r="AH23" s="352"/>
      <c r="AI23" s="353"/>
      <c r="AJ23" s="342">
        <f t="shared" si="0"/>
        <v>0</v>
      </c>
      <c r="AK23" s="342"/>
      <c r="AL23" s="342"/>
      <c r="AM23" s="342"/>
      <c r="AN23" s="342"/>
      <c r="AO23" s="5"/>
      <c r="AP23" s="5"/>
      <c r="AQ23" s="524"/>
      <c r="AR23" s="524"/>
      <c r="AS23" s="524"/>
      <c r="AT23" s="524"/>
      <c r="AU23" s="524"/>
      <c r="AV23" s="524"/>
      <c r="AW23" s="524"/>
      <c r="AX23" s="524"/>
      <c r="AY23" s="524"/>
      <c r="AZ23" s="524"/>
      <c r="BA23" s="524"/>
      <c r="BB23" s="524"/>
      <c r="BC23" s="524"/>
      <c r="BD23" s="524"/>
      <c r="BE23" s="524"/>
      <c r="BF23" s="524"/>
      <c r="BG23" s="524"/>
      <c r="BH23" s="524"/>
    </row>
    <row r="24" spans="2:87" ht="13.5">
      <c r="B24" s="332">
        <v>15</v>
      </c>
      <c r="C24" s="333"/>
      <c r="D24" s="343"/>
      <c r="E24" s="344"/>
      <c r="F24" s="344"/>
      <c r="G24" s="344"/>
      <c r="H24" s="344"/>
      <c r="I24" s="344"/>
      <c r="J24" s="343"/>
      <c r="K24" s="344"/>
      <c r="L24" s="344"/>
      <c r="M24" s="345"/>
      <c r="N24" s="346"/>
      <c r="O24" s="347"/>
      <c r="P24" s="347"/>
      <c r="Q24" s="347"/>
      <c r="R24" s="347"/>
      <c r="S24" s="348"/>
      <c r="T24" s="349"/>
      <c r="U24" s="349"/>
      <c r="V24" s="349"/>
      <c r="W24" s="350"/>
      <c r="X24" s="343"/>
      <c r="Y24" s="344"/>
      <c r="Z24" s="344"/>
      <c r="AA24" s="345"/>
      <c r="AB24" s="351"/>
      <c r="AC24" s="352"/>
      <c r="AD24" s="352"/>
      <c r="AE24" s="353"/>
      <c r="AF24" s="351"/>
      <c r="AG24" s="352"/>
      <c r="AH24" s="352"/>
      <c r="AI24" s="353"/>
      <c r="AJ24" s="342">
        <f t="shared" si="0"/>
        <v>0</v>
      </c>
      <c r="AK24" s="342"/>
      <c r="AL24" s="342"/>
      <c r="AM24" s="342"/>
      <c r="AN24" s="342"/>
      <c r="AO24" s="5"/>
      <c r="AP24" s="5"/>
      <c r="AQ24" s="524"/>
      <c r="AR24" s="524"/>
      <c r="AS24" s="524"/>
      <c r="AT24" s="524"/>
      <c r="AU24" s="524"/>
      <c r="AV24" s="524"/>
      <c r="AW24" s="524"/>
      <c r="AX24" s="524"/>
      <c r="AY24" s="524"/>
      <c r="AZ24" s="524"/>
      <c r="BA24" s="524"/>
      <c r="BB24" s="524"/>
      <c r="BC24" s="524"/>
      <c r="BD24" s="524"/>
      <c r="BE24" s="524"/>
      <c r="BF24" s="524"/>
      <c r="BG24" s="524"/>
      <c r="BH24" s="524"/>
    </row>
    <row r="26" spans="2:87">
      <c r="B26" s="331" t="s">
        <v>112</v>
      </c>
      <c r="C26" s="331"/>
      <c r="D26" s="331"/>
      <c r="E26" s="331"/>
      <c r="F26" s="331"/>
      <c r="G26" s="331"/>
      <c r="H26" s="331"/>
      <c r="I26" s="331"/>
      <c r="J26" s="331"/>
      <c r="K26" s="331"/>
      <c r="L26" s="331"/>
      <c r="M26" s="331"/>
      <c r="N26" s="331"/>
      <c r="O26" s="331"/>
      <c r="P26" s="331"/>
      <c r="Q26" s="331"/>
      <c r="R26" s="331"/>
      <c r="S26" s="331"/>
      <c r="T26" s="331"/>
      <c r="U26" s="331"/>
      <c r="V26" s="331"/>
      <c r="W26" s="331"/>
      <c r="X26" s="331"/>
      <c r="Y26" s="331"/>
      <c r="Z26" s="331"/>
      <c r="AA26" s="354"/>
      <c r="AB26" s="332" t="s">
        <v>113</v>
      </c>
      <c r="AC26" s="334"/>
      <c r="AD26" s="334"/>
      <c r="AE26" s="334"/>
      <c r="AF26" s="334"/>
      <c r="AG26" s="333"/>
      <c r="AH26" s="332" t="s">
        <v>114</v>
      </c>
      <c r="AI26" s="334"/>
      <c r="AJ26" s="334"/>
      <c r="AK26" s="334"/>
      <c r="AL26" s="334"/>
      <c r="AM26" s="333"/>
      <c r="AN26" s="332" t="s">
        <v>115</v>
      </c>
      <c r="AO26" s="334"/>
      <c r="AP26" s="334"/>
      <c r="AQ26" s="334"/>
      <c r="AR26" s="334"/>
      <c r="AS26" s="333"/>
      <c r="AZ26" s="335" t="s">
        <v>116</v>
      </c>
      <c r="BA26" s="335"/>
      <c r="BB26" s="335"/>
      <c r="BC26" s="335"/>
      <c r="BD26" s="335"/>
      <c r="BE26" s="335"/>
    </row>
    <row r="27" spans="2:87">
      <c r="B27" s="332" t="s">
        <v>94</v>
      </c>
      <c r="C27" s="333"/>
      <c r="D27" s="332" t="s">
        <v>39</v>
      </c>
      <c r="E27" s="334"/>
      <c r="F27" s="334"/>
      <c r="G27" s="334"/>
      <c r="H27" s="334"/>
      <c r="I27" s="334"/>
      <c r="J27" s="334"/>
      <c r="K27" s="334"/>
      <c r="L27" s="334"/>
      <c r="M27" s="333"/>
      <c r="N27" s="332" t="s">
        <v>117</v>
      </c>
      <c r="O27" s="334"/>
      <c r="P27" s="334"/>
      <c r="Q27" s="334"/>
      <c r="R27" s="333"/>
      <c r="S27" s="332" t="s">
        <v>118</v>
      </c>
      <c r="T27" s="334"/>
      <c r="U27" s="334"/>
      <c r="V27" s="334"/>
      <c r="W27" s="333"/>
      <c r="X27" s="332" t="s">
        <v>119</v>
      </c>
      <c r="Y27" s="334"/>
      <c r="Z27" s="334"/>
      <c r="AA27" s="333"/>
      <c r="AB27" s="332" t="s">
        <v>120</v>
      </c>
      <c r="AC27" s="334"/>
      <c r="AD27" s="333"/>
      <c r="AE27" s="332" t="s">
        <v>8</v>
      </c>
      <c r="AF27" s="334"/>
      <c r="AG27" s="333"/>
      <c r="AH27" s="332" t="s">
        <v>120</v>
      </c>
      <c r="AI27" s="334"/>
      <c r="AJ27" s="333"/>
      <c r="AK27" s="332" t="s">
        <v>8</v>
      </c>
      <c r="AL27" s="334"/>
      <c r="AM27" s="333"/>
      <c r="AN27" s="332" t="s">
        <v>120</v>
      </c>
      <c r="AO27" s="334"/>
      <c r="AP27" s="333"/>
      <c r="AQ27" s="332" t="s">
        <v>8</v>
      </c>
      <c r="AR27" s="334"/>
      <c r="AS27" s="333"/>
      <c r="AT27" s="332" t="s">
        <v>121</v>
      </c>
      <c r="AU27" s="334"/>
      <c r="AV27" s="333"/>
      <c r="AW27" s="332" t="s">
        <v>5</v>
      </c>
      <c r="AX27" s="334"/>
      <c r="AY27" s="333"/>
      <c r="AZ27" s="335" t="s">
        <v>120</v>
      </c>
      <c r="BA27" s="335"/>
      <c r="BB27" s="335"/>
      <c r="BC27" s="335" t="s">
        <v>8</v>
      </c>
      <c r="BD27" s="335"/>
      <c r="BE27" s="335"/>
      <c r="BF27" s="355" t="s">
        <v>122</v>
      </c>
      <c r="BG27" s="356"/>
      <c r="BH27" s="356"/>
      <c r="BI27" s="356"/>
      <c r="BJ27" s="356"/>
      <c r="BK27" s="356"/>
      <c r="BL27" s="356"/>
      <c r="BM27" s="356"/>
      <c r="BN27" s="356"/>
      <c r="BO27" s="356"/>
      <c r="BP27" s="356"/>
      <c r="BQ27" s="356"/>
      <c r="BR27" s="356"/>
      <c r="BS27" s="356"/>
      <c r="BT27" s="356"/>
      <c r="BU27" s="356"/>
      <c r="BV27" s="356"/>
      <c r="BW27" s="356"/>
      <c r="BX27" s="356"/>
      <c r="BY27" s="356"/>
      <c r="BZ27" s="356"/>
      <c r="CA27" s="356"/>
      <c r="CB27" s="356"/>
      <c r="CC27" s="356"/>
      <c r="CD27" s="356"/>
      <c r="CE27" s="356"/>
      <c r="CF27" s="356"/>
      <c r="CG27" s="356"/>
      <c r="CH27" s="356"/>
      <c r="CI27" s="357"/>
    </row>
    <row r="28" spans="2:87">
      <c r="B28" s="332">
        <v>1</v>
      </c>
      <c r="C28" s="333"/>
      <c r="D28" s="339"/>
      <c r="E28" s="340"/>
      <c r="F28" s="340"/>
      <c r="G28" s="340"/>
      <c r="H28" s="340"/>
      <c r="I28" s="340"/>
      <c r="J28" s="340"/>
      <c r="K28" s="340"/>
      <c r="L28" s="340"/>
      <c r="M28" s="341"/>
      <c r="N28" s="343"/>
      <c r="O28" s="344"/>
      <c r="P28" s="344"/>
      <c r="Q28" s="344"/>
      <c r="R28" s="345"/>
      <c r="S28" s="343"/>
      <c r="T28" s="344"/>
      <c r="U28" s="344"/>
      <c r="V28" s="344"/>
      <c r="W28" s="345"/>
      <c r="X28" s="343"/>
      <c r="Y28" s="344"/>
      <c r="Z28" s="344"/>
      <c r="AA28" s="345"/>
      <c r="AB28" s="346"/>
      <c r="AC28" s="347"/>
      <c r="AD28" s="358"/>
      <c r="AE28" s="362">
        <f>AB28*X28</f>
        <v>0</v>
      </c>
      <c r="AF28" s="363"/>
      <c r="AG28" s="364"/>
      <c r="AH28" s="362">
        <f>AB28*10/100</f>
        <v>0</v>
      </c>
      <c r="AI28" s="363"/>
      <c r="AJ28" s="364"/>
      <c r="AK28" s="362">
        <f>AE28*10/100</f>
        <v>0</v>
      </c>
      <c r="AL28" s="363"/>
      <c r="AM28" s="364"/>
      <c r="AN28" s="362">
        <f>AB28+AH28</f>
        <v>0</v>
      </c>
      <c r="AO28" s="363"/>
      <c r="AP28" s="364"/>
      <c r="AQ28" s="362">
        <f>AE28+AK28</f>
        <v>0</v>
      </c>
      <c r="AR28" s="363"/>
      <c r="AS28" s="364"/>
      <c r="AT28" s="365"/>
      <c r="AU28" s="366"/>
      <c r="AV28" s="367"/>
      <c r="AW28" s="359" t="str">
        <f>IF(AT28="","",AT28)</f>
        <v/>
      </c>
      <c r="AX28" s="360"/>
      <c r="AY28" s="361"/>
      <c r="AZ28" s="342">
        <f>IF($U$4="税込み",AN28,AB28)</f>
        <v>0</v>
      </c>
      <c r="BA28" s="342"/>
      <c r="BB28" s="342"/>
      <c r="BC28" s="342">
        <f>IF($U$4="税込み",AQ28,AE28)</f>
        <v>0</v>
      </c>
      <c r="BD28" s="342"/>
      <c r="BE28" s="342"/>
      <c r="BF28" s="339"/>
      <c r="BG28" s="340"/>
      <c r="BH28" s="340"/>
      <c r="BI28" s="340"/>
      <c r="BJ28" s="340"/>
      <c r="BK28" s="340"/>
      <c r="BL28" s="340"/>
      <c r="BM28" s="340"/>
      <c r="BN28" s="340"/>
      <c r="BO28" s="340"/>
      <c r="BP28" s="340"/>
      <c r="BQ28" s="340"/>
      <c r="BR28" s="340"/>
      <c r="BS28" s="340"/>
      <c r="BT28" s="340"/>
      <c r="BU28" s="340"/>
      <c r="BV28" s="340"/>
      <c r="BW28" s="340"/>
      <c r="BX28" s="340"/>
      <c r="BY28" s="340"/>
      <c r="BZ28" s="340"/>
      <c r="CA28" s="340"/>
      <c r="CB28" s="340"/>
      <c r="CC28" s="340"/>
      <c r="CD28" s="340"/>
      <c r="CE28" s="340"/>
      <c r="CF28" s="340"/>
      <c r="CG28" s="340"/>
      <c r="CH28" s="340"/>
      <c r="CI28" s="341"/>
    </row>
    <row r="29" spans="2:87">
      <c r="B29" s="332">
        <v>2</v>
      </c>
      <c r="C29" s="333"/>
      <c r="D29" s="339"/>
      <c r="E29" s="340"/>
      <c r="F29" s="340"/>
      <c r="G29" s="340"/>
      <c r="H29" s="340"/>
      <c r="I29" s="340"/>
      <c r="J29" s="340"/>
      <c r="K29" s="340"/>
      <c r="L29" s="340"/>
      <c r="M29" s="341"/>
      <c r="N29" s="343"/>
      <c r="O29" s="344"/>
      <c r="P29" s="344"/>
      <c r="Q29" s="344"/>
      <c r="R29" s="345"/>
      <c r="S29" s="343"/>
      <c r="T29" s="344"/>
      <c r="U29" s="344"/>
      <c r="V29" s="344"/>
      <c r="W29" s="345"/>
      <c r="X29" s="343"/>
      <c r="Y29" s="344"/>
      <c r="Z29" s="344"/>
      <c r="AA29" s="345"/>
      <c r="AB29" s="346"/>
      <c r="AC29" s="347"/>
      <c r="AD29" s="358"/>
      <c r="AE29" s="362">
        <f>AB29*X29</f>
        <v>0</v>
      </c>
      <c r="AF29" s="363"/>
      <c r="AG29" s="364"/>
      <c r="AH29" s="362">
        <f>AB29*10/100</f>
        <v>0</v>
      </c>
      <c r="AI29" s="363"/>
      <c r="AJ29" s="364"/>
      <c r="AK29" s="362">
        <f>AE29*10/100</f>
        <v>0</v>
      </c>
      <c r="AL29" s="363"/>
      <c r="AM29" s="364"/>
      <c r="AN29" s="362">
        <f>AB29+AH29</f>
        <v>0</v>
      </c>
      <c r="AO29" s="363"/>
      <c r="AP29" s="364"/>
      <c r="AQ29" s="362">
        <f>AE29+AK29</f>
        <v>0</v>
      </c>
      <c r="AR29" s="363"/>
      <c r="AS29" s="364"/>
      <c r="AT29" s="365"/>
      <c r="AU29" s="366"/>
      <c r="AV29" s="367"/>
      <c r="AW29" s="359" t="str">
        <f>IF(AT29="","",AT29)</f>
        <v/>
      </c>
      <c r="AX29" s="360"/>
      <c r="AY29" s="361"/>
      <c r="AZ29" s="342">
        <f>IF($U$4="税込み",AN29,AB29)</f>
        <v>0</v>
      </c>
      <c r="BA29" s="342"/>
      <c r="BB29" s="342"/>
      <c r="BC29" s="342">
        <f>IF($U$4="税込み",AQ29,AE29)</f>
        <v>0</v>
      </c>
      <c r="BD29" s="342"/>
      <c r="BE29" s="342"/>
      <c r="BF29" s="339"/>
      <c r="BG29" s="340"/>
      <c r="BH29" s="340"/>
      <c r="BI29" s="340"/>
      <c r="BJ29" s="340"/>
      <c r="BK29" s="340"/>
      <c r="BL29" s="340"/>
      <c r="BM29" s="340"/>
      <c r="BN29" s="340"/>
      <c r="BO29" s="340"/>
      <c r="BP29" s="340"/>
      <c r="BQ29" s="340"/>
      <c r="BR29" s="340"/>
      <c r="BS29" s="340"/>
      <c r="BT29" s="340"/>
      <c r="BU29" s="340"/>
      <c r="BV29" s="340"/>
      <c r="BW29" s="340"/>
      <c r="BX29" s="340"/>
      <c r="BY29" s="340"/>
      <c r="BZ29" s="340"/>
      <c r="CA29" s="340"/>
      <c r="CB29" s="340"/>
      <c r="CC29" s="340"/>
      <c r="CD29" s="340"/>
      <c r="CE29" s="340"/>
      <c r="CF29" s="340"/>
      <c r="CG29" s="340"/>
      <c r="CH29" s="340"/>
      <c r="CI29" s="341"/>
    </row>
    <row r="30" spans="2:87">
      <c r="B30" s="332">
        <v>3</v>
      </c>
      <c r="C30" s="333"/>
      <c r="D30" s="339"/>
      <c r="E30" s="340"/>
      <c r="F30" s="340"/>
      <c r="G30" s="340"/>
      <c r="H30" s="340"/>
      <c r="I30" s="340"/>
      <c r="J30" s="340"/>
      <c r="K30" s="340"/>
      <c r="L30" s="340"/>
      <c r="M30" s="341"/>
      <c r="N30" s="343"/>
      <c r="O30" s="344"/>
      <c r="P30" s="344"/>
      <c r="Q30" s="344"/>
      <c r="R30" s="345"/>
      <c r="S30" s="343"/>
      <c r="T30" s="344"/>
      <c r="U30" s="344"/>
      <c r="V30" s="344"/>
      <c r="W30" s="345"/>
      <c r="X30" s="343"/>
      <c r="Y30" s="344"/>
      <c r="Z30" s="344"/>
      <c r="AA30" s="345"/>
      <c r="AB30" s="346"/>
      <c r="AC30" s="347"/>
      <c r="AD30" s="358"/>
      <c r="AE30" s="362">
        <f>AB30*X30</f>
        <v>0</v>
      </c>
      <c r="AF30" s="363"/>
      <c r="AG30" s="364"/>
      <c r="AH30" s="362">
        <f>AB30*10/100</f>
        <v>0</v>
      </c>
      <c r="AI30" s="363"/>
      <c r="AJ30" s="364"/>
      <c r="AK30" s="362">
        <f>AE30*10/100</f>
        <v>0</v>
      </c>
      <c r="AL30" s="363"/>
      <c r="AM30" s="364"/>
      <c r="AN30" s="362">
        <f>AB30+AH30</f>
        <v>0</v>
      </c>
      <c r="AO30" s="363"/>
      <c r="AP30" s="364"/>
      <c r="AQ30" s="362">
        <f>AE30+AK30</f>
        <v>0</v>
      </c>
      <c r="AR30" s="363"/>
      <c r="AS30" s="364"/>
      <c r="AT30" s="365"/>
      <c r="AU30" s="366"/>
      <c r="AV30" s="367"/>
      <c r="AW30" s="359" t="str">
        <f>IF(AT30="","",AT30)</f>
        <v/>
      </c>
      <c r="AX30" s="360"/>
      <c r="AY30" s="361"/>
      <c r="AZ30" s="342">
        <f>IF($U$4="税込み",AN30,AB30)</f>
        <v>0</v>
      </c>
      <c r="BA30" s="342"/>
      <c r="BB30" s="342"/>
      <c r="BC30" s="342">
        <f>IF($U$4="税込み",AQ30,AE30)</f>
        <v>0</v>
      </c>
      <c r="BD30" s="342"/>
      <c r="BE30" s="342"/>
      <c r="BF30" s="339"/>
      <c r="BG30" s="340"/>
      <c r="BH30" s="340"/>
      <c r="BI30" s="340"/>
      <c r="BJ30" s="340"/>
      <c r="BK30" s="340"/>
      <c r="BL30" s="340"/>
      <c r="BM30" s="340"/>
      <c r="BN30" s="340"/>
      <c r="BO30" s="340"/>
      <c r="BP30" s="340"/>
      <c r="BQ30" s="340"/>
      <c r="BR30" s="340"/>
      <c r="BS30" s="340"/>
      <c r="BT30" s="340"/>
      <c r="BU30" s="340"/>
      <c r="BV30" s="340"/>
      <c r="BW30" s="340"/>
      <c r="BX30" s="340"/>
      <c r="BY30" s="340"/>
      <c r="BZ30" s="340"/>
      <c r="CA30" s="340"/>
      <c r="CB30" s="340"/>
      <c r="CC30" s="340"/>
      <c r="CD30" s="340"/>
      <c r="CE30" s="340"/>
      <c r="CF30" s="340"/>
      <c r="CG30" s="340"/>
      <c r="CH30" s="340"/>
      <c r="CI30" s="341"/>
    </row>
    <row r="31" spans="2:87">
      <c r="B31" s="332">
        <v>4</v>
      </c>
      <c r="C31" s="333"/>
      <c r="D31" s="339"/>
      <c r="E31" s="340"/>
      <c r="F31" s="340"/>
      <c r="G31" s="340"/>
      <c r="H31" s="340"/>
      <c r="I31" s="340"/>
      <c r="J31" s="340"/>
      <c r="K31" s="340"/>
      <c r="L31" s="340"/>
      <c r="M31" s="341"/>
      <c r="N31" s="343"/>
      <c r="O31" s="344"/>
      <c r="P31" s="344"/>
      <c r="Q31" s="344"/>
      <c r="R31" s="345"/>
      <c r="S31" s="343"/>
      <c r="T31" s="344"/>
      <c r="U31" s="344"/>
      <c r="V31" s="344"/>
      <c r="W31" s="345"/>
      <c r="X31" s="343"/>
      <c r="Y31" s="344"/>
      <c r="Z31" s="344"/>
      <c r="AA31" s="345"/>
      <c r="AB31" s="346"/>
      <c r="AC31" s="347"/>
      <c r="AD31" s="358"/>
      <c r="AE31" s="362">
        <f t="shared" ref="AE31:AE37" si="1">AB31*X31</f>
        <v>0</v>
      </c>
      <c r="AF31" s="363"/>
      <c r="AG31" s="364"/>
      <c r="AH31" s="362">
        <f t="shared" ref="AH31:AH37" si="2">AB31*10/100</f>
        <v>0</v>
      </c>
      <c r="AI31" s="363"/>
      <c r="AJ31" s="364"/>
      <c r="AK31" s="362">
        <f t="shared" ref="AK31:AK37" si="3">AE31*10/100</f>
        <v>0</v>
      </c>
      <c r="AL31" s="363"/>
      <c r="AM31" s="364"/>
      <c r="AN31" s="362">
        <f t="shared" ref="AN31:AN37" si="4">AB31+AH31</f>
        <v>0</v>
      </c>
      <c r="AO31" s="363"/>
      <c r="AP31" s="364"/>
      <c r="AQ31" s="362">
        <f t="shared" ref="AQ31:AQ37" si="5">AE31+AK31</f>
        <v>0</v>
      </c>
      <c r="AR31" s="363"/>
      <c r="AS31" s="364"/>
      <c r="AT31" s="365"/>
      <c r="AU31" s="366"/>
      <c r="AV31" s="367"/>
      <c r="AW31" s="359" t="str">
        <f t="shared" ref="AW31:AW37" si="6">IF(AT31="","",AT31)</f>
        <v/>
      </c>
      <c r="AX31" s="360"/>
      <c r="AY31" s="361"/>
      <c r="AZ31" s="342">
        <f t="shared" ref="AZ31:AZ37" si="7">IF($U$4="税込み",AN31,AB31)</f>
        <v>0</v>
      </c>
      <c r="BA31" s="342"/>
      <c r="BB31" s="342"/>
      <c r="BC31" s="342">
        <f t="shared" ref="BC31:BC37" si="8">IF($U$4="税込み",AQ31,AE31)</f>
        <v>0</v>
      </c>
      <c r="BD31" s="342"/>
      <c r="BE31" s="342"/>
      <c r="BF31" s="339"/>
      <c r="BG31" s="340"/>
      <c r="BH31" s="340"/>
      <c r="BI31" s="340"/>
      <c r="BJ31" s="340"/>
      <c r="BK31" s="340"/>
      <c r="BL31" s="340"/>
      <c r="BM31" s="340"/>
      <c r="BN31" s="340"/>
      <c r="BO31" s="340"/>
      <c r="BP31" s="340"/>
      <c r="BQ31" s="340"/>
      <c r="BR31" s="340"/>
      <c r="BS31" s="340"/>
      <c r="BT31" s="340"/>
      <c r="BU31" s="340"/>
      <c r="BV31" s="340"/>
      <c r="BW31" s="340"/>
      <c r="BX31" s="340"/>
      <c r="BY31" s="340"/>
      <c r="BZ31" s="340"/>
      <c r="CA31" s="340"/>
      <c r="CB31" s="340"/>
      <c r="CC31" s="340"/>
      <c r="CD31" s="340"/>
      <c r="CE31" s="340"/>
      <c r="CF31" s="340"/>
      <c r="CG31" s="340"/>
      <c r="CH31" s="340"/>
      <c r="CI31" s="341"/>
    </row>
    <row r="32" spans="2:87">
      <c r="B32" s="332">
        <v>5</v>
      </c>
      <c r="C32" s="333"/>
      <c r="D32" s="339"/>
      <c r="E32" s="340"/>
      <c r="F32" s="340"/>
      <c r="G32" s="340"/>
      <c r="H32" s="340"/>
      <c r="I32" s="340"/>
      <c r="J32" s="340"/>
      <c r="K32" s="340"/>
      <c r="L32" s="340"/>
      <c r="M32" s="341"/>
      <c r="N32" s="343"/>
      <c r="O32" s="344"/>
      <c r="P32" s="344"/>
      <c r="Q32" s="344"/>
      <c r="R32" s="345"/>
      <c r="S32" s="343"/>
      <c r="T32" s="344"/>
      <c r="U32" s="344"/>
      <c r="V32" s="344"/>
      <c r="W32" s="345"/>
      <c r="X32" s="343"/>
      <c r="Y32" s="344"/>
      <c r="Z32" s="344"/>
      <c r="AA32" s="345"/>
      <c r="AB32" s="346"/>
      <c r="AC32" s="347"/>
      <c r="AD32" s="358"/>
      <c r="AE32" s="362">
        <f t="shared" si="1"/>
        <v>0</v>
      </c>
      <c r="AF32" s="363"/>
      <c r="AG32" s="364"/>
      <c r="AH32" s="362">
        <f t="shared" si="2"/>
        <v>0</v>
      </c>
      <c r="AI32" s="363"/>
      <c r="AJ32" s="364"/>
      <c r="AK32" s="362">
        <f t="shared" si="3"/>
        <v>0</v>
      </c>
      <c r="AL32" s="363"/>
      <c r="AM32" s="364"/>
      <c r="AN32" s="362">
        <f t="shared" si="4"/>
        <v>0</v>
      </c>
      <c r="AO32" s="363"/>
      <c r="AP32" s="364"/>
      <c r="AQ32" s="362">
        <f t="shared" si="5"/>
        <v>0</v>
      </c>
      <c r="AR32" s="363"/>
      <c r="AS32" s="364"/>
      <c r="AT32" s="365"/>
      <c r="AU32" s="366"/>
      <c r="AV32" s="367"/>
      <c r="AW32" s="359" t="str">
        <f t="shared" si="6"/>
        <v/>
      </c>
      <c r="AX32" s="360"/>
      <c r="AY32" s="361"/>
      <c r="AZ32" s="342">
        <f t="shared" si="7"/>
        <v>0</v>
      </c>
      <c r="BA32" s="342"/>
      <c r="BB32" s="342"/>
      <c r="BC32" s="342">
        <f t="shared" si="8"/>
        <v>0</v>
      </c>
      <c r="BD32" s="342"/>
      <c r="BE32" s="342"/>
      <c r="BF32" s="339"/>
      <c r="BG32" s="340"/>
      <c r="BH32" s="340"/>
      <c r="BI32" s="340"/>
      <c r="BJ32" s="340"/>
      <c r="BK32" s="340"/>
      <c r="BL32" s="340"/>
      <c r="BM32" s="340"/>
      <c r="BN32" s="340"/>
      <c r="BO32" s="340"/>
      <c r="BP32" s="340"/>
      <c r="BQ32" s="340"/>
      <c r="BR32" s="340"/>
      <c r="BS32" s="340"/>
      <c r="BT32" s="340"/>
      <c r="BU32" s="340"/>
      <c r="BV32" s="340"/>
      <c r="BW32" s="340"/>
      <c r="BX32" s="340"/>
      <c r="BY32" s="340"/>
      <c r="BZ32" s="340"/>
      <c r="CA32" s="340"/>
      <c r="CB32" s="340"/>
      <c r="CC32" s="340"/>
      <c r="CD32" s="340"/>
      <c r="CE32" s="340"/>
      <c r="CF32" s="340"/>
      <c r="CG32" s="340"/>
      <c r="CH32" s="340"/>
      <c r="CI32" s="341"/>
    </row>
    <row r="33" spans="2:89">
      <c r="B33" s="332">
        <v>6</v>
      </c>
      <c r="C33" s="333"/>
      <c r="D33" s="339"/>
      <c r="E33" s="340"/>
      <c r="F33" s="340"/>
      <c r="G33" s="340"/>
      <c r="H33" s="340"/>
      <c r="I33" s="340"/>
      <c r="J33" s="340"/>
      <c r="K33" s="340"/>
      <c r="L33" s="340"/>
      <c r="M33" s="341"/>
      <c r="N33" s="343"/>
      <c r="O33" s="344"/>
      <c r="P33" s="344"/>
      <c r="Q33" s="344"/>
      <c r="R33" s="345"/>
      <c r="S33" s="343"/>
      <c r="T33" s="344"/>
      <c r="U33" s="344"/>
      <c r="V33" s="344"/>
      <c r="W33" s="345"/>
      <c r="X33" s="343"/>
      <c r="Y33" s="344"/>
      <c r="Z33" s="344"/>
      <c r="AA33" s="345"/>
      <c r="AB33" s="346"/>
      <c r="AC33" s="347"/>
      <c r="AD33" s="358"/>
      <c r="AE33" s="362">
        <f t="shared" si="1"/>
        <v>0</v>
      </c>
      <c r="AF33" s="363"/>
      <c r="AG33" s="364"/>
      <c r="AH33" s="362">
        <f t="shared" si="2"/>
        <v>0</v>
      </c>
      <c r="AI33" s="363"/>
      <c r="AJ33" s="364"/>
      <c r="AK33" s="362">
        <f t="shared" si="3"/>
        <v>0</v>
      </c>
      <c r="AL33" s="363"/>
      <c r="AM33" s="364"/>
      <c r="AN33" s="362">
        <f t="shared" si="4"/>
        <v>0</v>
      </c>
      <c r="AO33" s="363"/>
      <c r="AP33" s="364"/>
      <c r="AQ33" s="362">
        <f t="shared" si="5"/>
        <v>0</v>
      </c>
      <c r="AR33" s="363"/>
      <c r="AS33" s="364"/>
      <c r="AT33" s="365"/>
      <c r="AU33" s="366"/>
      <c r="AV33" s="367"/>
      <c r="AW33" s="359" t="str">
        <f t="shared" si="6"/>
        <v/>
      </c>
      <c r="AX33" s="360"/>
      <c r="AY33" s="361"/>
      <c r="AZ33" s="342">
        <f t="shared" si="7"/>
        <v>0</v>
      </c>
      <c r="BA33" s="342"/>
      <c r="BB33" s="342"/>
      <c r="BC33" s="342">
        <f t="shared" si="8"/>
        <v>0</v>
      </c>
      <c r="BD33" s="342"/>
      <c r="BE33" s="342"/>
      <c r="BF33" s="339"/>
      <c r="BG33" s="340"/>
      <c r="BH33" s="340"/>
      <c r="BI33" s="340"/>
      <c r="BJ33" s="340"/>
      <c r="BK33" s="340"/>
      <c r="BL33" s="340"/>
      <c r="BM33" s="340"/>
      <c r="BN33" s="340"/>
      <c r="BO33" s="340"/>
      <c r="BP33" s="340"/>
      <c r="BQ33" s="340"/>
      <c r="BR33" s="340"/>
      <c r="BS33" s="340"/>
      <c r="BT33" s="340"/>
      <c r="BU33" s="340"/>
      <c r="BV33" s="340"/>
      <c r="BW33" s="340"/>
      <c r="BX33" s="340"/>
      <c r="BY33" s="340"/>
      <c r="BZ33" s="340"/>
      <c r="CA33" s="340"/>
      <c r="CB33" s="340"/>
      <c r="CC33" s="340"/>
      <c r="CD33" s="340"/>
      <c r="CE33" s="340"/>
      <c r="CF33" s="340"/>
      <c r="CG33" s="340"/>
      <c r="CH33" s="340"/>
      <c r="CI33" s="341"/>
    </row>
    <row r="34" spans="2:89">
      <c r="B34" s="332">
        <v>7</v>
      </c>
      <c r="C34" s="333"/>
      <c r="D34" s="339"/>
      <c r="E34" s="340"/>
      <c r="F34" s="340"/>
      <c r="G34" s="340"/>
      <c r="H34" s="340"/>
      <c r="I34" s="340"/>
      <c r="J34" s="340"/>
      <c r="K34" s="340"/>
      <c r="L34" s="340"/>
      <c r="M34" s="341"/>
      <c r="N34" s="343"/>
      <c r="O34" s="344"/>
      <c r="P34" s="344"/>
      <c r="Q34" s="344"/>
      <c r="R34" s="345"/>
      <c r="S34" s="343"/>
      <c r="T34" s="344"/>
      <c r="U34" s="344"/>
      <c r="V34" s="344"/>
      <c r="W34" s="345"/>
      <c r="X34" s="343"/>
      <c r="Y34" s="344"/>
      <c r="Z34" s="344"/>
      <c r="AA34" s="345"/>
      <c r="AB34" s="346"/>
      <c r="AC34" s="347"/>
      <c r="AD34" s="358"/>
      <c r="AE34" s="362">
        <f t="shared" si="1"/>
        <v>0</v>
      </c>
      <c r="AF34" s="363"/>
      <c r="AG34" s="364"/>
      <c r="AH34" s="362">
        <f t="shared" si="2"/>
        <v>0</v>
      </c>
      <c r="AI34" s="363"/>
      <c r="AJ34" s="364"/>
      <c r="AK34" s="362">
        <f t="shared" si="3"/>
        <v>0</v>
      </c>
      <c r="AL34" s="363"/>
      <c r="AM34" s="364"/>
      <c r="AN34" s="362">
        <f t="shared" si="4"/>
        <v>0</v>
      </c>
      <c r="AO34" s="363"/>
      <c r="AP34" s="364"/>
      <c r="AQ34" s="362">
        <f t="shared" si="5"/>
        <v>0</v>
      </c>
      <c r="AR34" s="363"/>
      <c r="AS34" s="364"/>
      <c r="AT34" s="365"/>
      <c r="AU34" s="366"/>
      <c r="AV34" s="367"/>
      <c r="AW34" s="359" t="str">
        <f t="shared" si="6"/>
        <v/>
      </c>
      <c r="AX34" s="360"/>
      <c r="AY34" s="361"/>
      <c r="AZ34" s="342">
        <f t="shared" si="7"/>
        <v>0</v>
      </c>
      <c r="BA34" s="342"/>
      <c r="BB34" s="342"/>
      <c r="BC34" s="342">
        <f t="shared" si="8"/>
        <v>0</v>
      </c>
      <c r="BD34" s="342"/>
      <c r="BE34" s="342"/>
      <c r="BF34" s="339"/>
      <c r="BG34" s="340"/>
      <c r="BH34" s="340"/>
      <c r="BI34" s="340"/>
      <c r="BJ34" s="340"/>
      <c r="BK34" s="340"/>
      <c r="BL34" s="340"/>
      <c r="BM34" s="340"/>
      <c r="BN34" s="340"/>
      <c r="BO34" s="340"/>
      <c r="BP34" s="340"/>
      <c r="BQ34" s="340"/>
      <c r="BR34" s="340"/>
      <c r="BS34" s="340"/>
      <c r="BT34" s="340"/>
      <c r="BU34" s="340"/>
      <c r="BV34" s="340"/>
      <c r="BW34" s="340"/>
      <c r="BX34" s="340"/>
      <c r="BY34" s="340"/>
      <c r="BZ34" s="340"/>
      <c r="CA34" s="340"/>
      <c r="CB34" s="340"/>
      <c r="CC34" s="340"/>
      <c r="CD34" s="340"/>
      <c r="CE34" s="340"/>
      <c r="CF34" s="340"/>
      <c r="CG34" s="340"/>
      <c r="CH34" s="340"/>
      <c r="CI34" s="341"/>
    </row>
    <row r="35" spans="2:89">
      <c r="B35" s="332">
        <v>8</v>
      </c>
      <c r="C35" s="333"/>
      <c r="D35" s="339"/>
      <c r="E35" s="340"/>
      <c r="F35" s="340"/>
      <c r="G35" s="340"/>
      <c r="H35" s="340"/>
      <c r="I35" s="340"/>
      <c r="J35" s="340"/>
      <c r="K35" s="340"/>
      <c r="L35" s="340"/>
      <c r="M35" s="341"/>
      <c r="N35" s="343"/>
      <c r="O35" s="344"/>
      <c r="P35" s="344"/>
      <c r="Q35" s="344"/>
      <c r="R35" s="345"/>
      <c r="S35" s="343"/>
      <c r="T35" s="344"/>
      <c r="U35" s="344"/>
      <c r="V35" s="344"/>
      <c r="W35" s="345"/>
      <c r="X35" s="343"/>
      <c r="Y35" s="344"/>
      <c r="Z35" s="344"/>
      <c r="AA35" s="345"/>
      <c r="AB35" s="346"/>
      <c r="AC35" s="347"/>
      <c r="AD35" s="358"/>
      <c r="AE35" s="362">
        <f t="shared" si="1"/>
        <v>0</v>
      </c>
      <c r="AF35" s="363"/>
      <c r="AG35" s="364"/>
      <c r="AH35" s="362">
        <f t="shared" si="2"/>
        <v>0</v>
      </c>
      <c r="AI35" s="363"/>
      <c r="AJ35" s="364"/>
      <c r="AK35" s="362">
        <f t="shared" si="3"/>
        <v>0</v>
      </c>
      <c r="AL35" s="363"/>
      <c r="AM35" s="364"/>
      <c r="AN35" s="362">
        <f t="shared" si="4"/>
        <v>0</v>
      </c>
      <c r="AO35" s="363"/>
      <c r="AP35" s="364"/>
      <c r="AQ35" s="362">
        <f t="shared" si="5"/>
        <v>0</v>
      </c>
      <c r="AR35" s="363"/>
      <c r="AS35" s="364"/>
      <c r="AT35" s="365"/>
      <c r="AU35" s="366"/>
      <c r="AV35" s="367"/>
      <c r="AW35" s="359" t="str">
        <f t="shared" si="6"/>
        <v/>
      </c>
      <c r="AX35" s="360"/>
      <c r="AY35" s="361"/>
      <c r="AZ35" s="342">
        <f t="shared" si="7"/>
        <v>0</v>
      </c>
      <c r="BA35" s="342"/>
      <c r="BB35" s="342"/>
      <c r="BC35" s="342">
        <f t="shared" si="8"/>
        <v>0</v>
      </c>
      <c r="BD35" s="342"/>
      <c r="BE35" s="342"/>
      <c r="BF35" s="339"/>
      <c r="BG35" s="340"/>
      <c r="BH35" s="340"/>
      <c r="BI35" s="340"/>
      <c r="BJ35" s="340"/>
      <c r="BK35" s="340"/>
      <c r="BL35" s="340"/>
      <c r="BM35" s="340"/>
      <c r="BN35" s="340"/>
      <c r="BO35" s="340"/>
      <c r="BP35" s="340"/>
      <c r="BQ35" s="340"/>
      <c r="BR35" s="340"/>
      <c r="BS35" s="340"/>
      <c r="BT35" s="340"/>
      <c r="BU35" s="340"/>
      <c r="BV35" s="340"/>
      <c r="BW35" s="340"/>
      <c r="BX35" s="340"/>
      <c r="BY35" s="340"/>
      <c r="BZ35" s="340"/>
      <c r="CA35" s="340"/>
      <c r="CB35" s="340"/>
      <c r="CC35" s="340"/>
      <c r="CD35" s="340"/>
      <c r="CE35" s="340"/>
      <c r="CF35" s="340"/>
      <c r="CG35" s="340"/>
      <c r="CH35" s="340"/>
      <c r="CI35" s="341"/>
    </row>
    <row r="36" spans="2:89">
      <c r="B36" s="332">
        <v>9</v>
      </c>
      <c r="C36" s="333"/>
      <c r="D36" s="339"/>
      <c r="E36" s="340"/>
      <c r="F36" s="340"/>
      <c r="G36" s="340"/>
      <c r="H36" s="340"/>
      <c r="I36" s="340"/>
      <c r="J36" s="340"/>
      <c r="K36" s="340"/>
      <c r="L36" s="340"/>
      <c r="M36" s="341"/>
      <c r="N36" s="343"/>
      <c r="O36" s="344"/>
      <c r="P36" s="344"/>
      <c r="Q36" s="344"/>
      <c r="R36" s="345"/>
      <c r="S36" s="343"/>
      <c r="T36" s="344"/>
      <c r="U36" s="344"/>
      <c r="V36" s="344"/>
      <c r="W36" s="345"/>
      <c r="X36" s="343"/>
      <c r="Y36" s="344"/>
      <c r="Z36" s="344"/>
      <c r="AA36" s="345"/>
      <c r="AB36" s="346"/>
      <c r="AC36" s="347"/>
      <c r="AD36" s="358"/>
      <c r="AE36" s="362">
        <f t="shared" si="1"/>
        <v>0</v>
      </c>
      <c r="AF36" s="363"/>
      <c r="AG36" s="364"/>
      <c r="AH36" s="362">
        <f t="shared" si="2"/>
        <v>0</v>
      </c>
      <c r="AI36" s="363"/>
      <c r="AJ36" s="364"/>
      <c r="AK36" s="362">
        <f t="shared" si="3"/>
        <v>0</v>
      </c>
      <c r="AL36" s="363"/>
      <c r="AM36" s="364"/>
      <c r="AN36" s="362">
        <f t="shared" si="4"/>
        <v>0</v>
      </c>
      <c r="AO36" s="363"/>
      <c r="AP36" s="364"/>
      <c r="AQ36" s="362">
        <f t="shared" si="5"/>
        <v>0</v>
      </c>
      <c r="AR36" s="363"/>
      <c r="AS36" s="364"/>
      <c r="AT36" s="365"/>
      <c r="AU36" s="366"/>
      <c r="AV36" s="367"/>
      <c r="AW36" s="359" t="str">
        <f t="shared" si="6"/>
        <v/>
      </c>
      <c r="AX36" s="360"/>
      <c r="AY36" s="361"/>
      <c r="AZ36" s="342">
        <f t="shared" si="7"/>
        <v>0</v>
      </c>
      <c r="BA36" s="342"/>
      <c r="BB36" s="342"/>
      <c r="BC36" s="342">
        <f t="shared" si="8"/>
        <v>0</v>
      </c>
      <c r="BD36" s="342"/>
      <c r="BE36" s="342"/>
      <c r="BF36" s="339"/>
      <c r="BG36" s="340"/>
      <c r="BH36" s="340"/>
      <c r="BI36" s="340"/>
      <c r="BJ36" s="340"/>
      <c r="BK36" s="340"/>
      <c r="BL36" s="340"/>
      <c r="BM36" s="340"/>
      <c r="BN36" s="340"/>
      <c r="BO36" s="340"/>
      <c r="BP36" s="340"/>
      <c r="BQ36" s="340"/>
      <c r="BR36" s="340"/>
      <c r="BS36" s="340"/>
      <c r="BT36" s="340"/>
      <c r="BU36" s="340"/>
      <c r="BV36" s="340"/>
      <c r="BW36" s="340"/>
      <c r="BX36" s="340"/>
      <c r="BY36" s="340"/>
      <c r="BZ36" s="340"/>
      <c r="CA36" s="340"/>
      <c r="CB36" s="340"/>
      <c r="CC36" s="340"/>
      <c r="CD36" s="340"/>
      <c r="CE36" s="340"/>
      <c r="CF36" s="340"/>
      <c r="CG36" s="340"/>
      <c r="CH36" s="340"/>
      <c r="CI36" s="341"/>
    </row>
    <row r="37" spans="2:89">
      <c r="B37" s="332">
        <v>10</v>
      </c>
      <c r="C37" s="333"/>
      <c r="D37" s="339"/>
      <c r="E37" s="340"/>
      <c r="F37" s="340"/>
      <c r="G37" s="340"/>
      <c r="H37" s="340"/>
      <c r="I37" s="340"/>
      <c r="J37" s="340"/>
      <c r="K37" s="340"/>
      <c r="L37" s="340"/>
      <c r="M37" s="341"/>
      <c r="N37" s="343"/>
      <c r="O37" s="344"/>
      <c r="P37" s="344"/>
      <c r="Q37" s="344"/>
      <c r="R37" s="345"/>
      <c r="S37" s="343"/>
      <c r="T37" s="344"/>
      <c r="U37" s="344"/>
      <c r="V37" s="344"/>
      <c r="W37" s="345"/>
      <c r="X37" s="343"/>
      <c r="Y37" s="344"/>
      <c r="Z37" s="344"/>
      <c r="AA37" s="345"/>
      <c r="AB37" s="346"/>
      <c r="AC37" s="347"/>
      <c r="AD37" s="358"/>
      <c r="AE37" s="362">
        <f t="shared" si="1"/>
        <v>0</v>
      </c>
      <c r="AF37" s="363"/>
      <c r="AG37" s="364"/>
      <c r="AH37" s="362">
        <f t="shared" si="2"/>
        <v>0</v>
      </c>
      <c r="AI37" s="363"/>
      <c r="AJ37" s="364"/>
      <c r="AK37" s="362">
        <f t="shared" si="3"/>
        <v>0</v>
      </c>
      <c r="AL37" s="363"/>
      <c r="AM37" s="364"/>
      <c r="AN37" s="362">
        <f t="shared" si="4"/>
        <v>0</v>
      </c>
      <c r="AO37" s="363"/>
      <c r="AP37" s="364"/>
      <c r="AQ37" s="362">
        <f t="shared" si="5"/>
        <v>0</v>
      </c>
      <c r="AR37" s="363"/>
      <c r="AS37" s="364"/>
      <c r="AT37" s="365"/>
      <c r="AU37" s="366"/>
      <c r="AV37" s="367"/>
      <c r="AW37" s="359" t="str">
        <f t="shared" si="6"/>
        <v/>
      </c>
      <c r="AX37" s="360"/>
      <c r="AY37" s="361"/>
      <c r="AZ37" s="342">
        <f t="shared" si="7"/>
        <v>0</v>
      </c>
      <c r="BA37" s="342"/>
      <c r="BB37" s="342"/>
      <c r="BC37" s="342">
        <f t="shared" si="8"/>
        <v>0</v>
      </c>
      <c r="BD37" s="342"/>
      <c r="BE37" s="342"/>
      <c r="BF37" s="339"/>
      <c r="BG37" s="340"/>
      <c r="BH37" s="340"/>
      <c r="BI37" s="340"/>
      <c r="BJ37" s="340"/>
      <c r="BK37" s="340"/>
      <c r="BL37" s="340"/>
      <c r="BM37" s="340"/>
      <c r="BN37" s="340"/>
      <c r="BO37" s="340"/>
      <c r="BP37" s="340"/>
      <c r="BQ37" s="340"/>
      <c r="BR37" s="340"/>
      <c r="BS37" s="340"/>
      <c r="BT37" s="340"/>
      <c r="BU37" s="340"/>
      <c r="BV37" s="340"/>
      <c r="BW37" s="340"/>
      <c r="BX37" s="340"/>
      <c r="BY37" s="340"/>
      <c r="BZ37" s="340"/>
      <c r="CA37" s="340"/>
      <c r="CB37" s="340"/>
      <c r="CC37" s="340"/>
      <c r="CD37" s="340"/>
      <c r="CE37" s="340"/>
      <c r="CF37" s="340"/>
      <c r="CG37" s="340"/>
      <c r="CH37" s="340"/>
      <c r="CI37" s="341"/>
    </row>
    <row r="38" spans="2:89" s="86" customFormat="1">
      <c r="B38" s="83"/>
    </row>
    <row r="39" spans="2:89">
      <c r="B39" s="368" t="s">
        <v>134</v>
      </c>
      <c r="C39" s="368"/>
      <c r="D39" s="368"/>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368"/>
      <c r="AN39" s="368"/>
      <c r="AO39" s="368"/>
      <c r="AP39" s="368"/>
      <c r="AQ39" s="368"/>
      <c r="AR39" s="368"/>
      <c r="AS39" s="368"/>
      <c r="AT39" s="368"/>
      <c r="AU39" s="368"/>
      <c r="AV39" s="368"/>
      <c r="AW39" s="368"/>
      <c r="AX39" s="368"/>
      <c r="AY39" s="368"/>
      <c r="AZ39" s="368"/>
      <c r="BA39" s="368"/>
      <c r="BB39" s="368"/>
      <c r="BC39" s="368"/>
      <c r="BD39" s="368"/>
      <c r="BE39" s="368"/>
      <c r="BF39" s="368"/>
      <c r="BG39" s="368"/>
    </row>
    <row r="40" spans="2:89">
      <c r="C40" s="331" t="s">
        <v>135</v>
      </c>
      <c r="D40" s="331"/>
      <c r="E40" s="331"/>
      <c r="F40" s="331"/>
      <c r="G40" s="331"/>
      <c r="H40" s="331"/>
      <c r="I40" s="331"/>
      <c r="J40" s="331"/>
      <c r="K40" s="331"/>
      <c r="L40" s="331"/>
      <c r="M40" s="331"/>
      <c r="N40" s="331"/>
      <c r="O40" s="331"/>
      <c r="P40" s="331"/>
      <c r="Q40" s="331"/>
      <c r="R40" s="331"/>
      <c r="S40" s="331"/>
      <c r="T40" s="331"/>
      <c r="U40" s="331"/>
      <c r="V40" s="331"/>
      <c r="W40" s="331"/>
      <c r="X40" s="331"/>
      <c r="Y40" s="331"/>
      <c r="Z40" s="331"/>
      <c r="AA40" s="354"/>
      <c r="AB40" s="332" t="s">
        <v>113</v>
      </c>
      <c r="AC40" s="334"/>
      <c r="AD40" s="334"/>
      <c r="AE40" s="334"/>
      <c r="AF40" s="334"/>
      <c r="AG40" s="333"/>
      <c r="AH40" s="332" t="s">
        <v>114</v>
      </c>
      <c r="AI40" s="334"/>
      <c r="AJ40" s="334"/>
      <c r="AK40" s="334"/>
      <c r="AL40" s="334"/>
      <c r="AM40" s="333"/>
      <c r="AN40" s="332" t="s">
        <v>115</v>
      </c>
      <c r="AO40" s="334"/>
      <c r="AP40" s="334"/>
      <c r="AQ40" s="334"/>
      <c r="AR40" s="334"/>
      <c r="AS40" s="333"/>
      <c r="AZ40" s="332" t="s">
        <v>102</v>
      </c>
      <c r="BA40" s="334"/>
      <c r="BB40" s="334"/>
      <c r="BC40" s="334"/>
      <c r="BD40" s="334"/>
      <c r="BE40" s="333"/>
    </row>
    <row r="41" spans="2:89">
      <c r="B41" s="332" t="s">
        <v>94</v>
      </c>
      <c r="C41" s="333"/>
      <c r="D41" s="332" t="s">
        <v>136</v>
      </c>
      <c r="E41" s="334"/>
      <c r="F41" s="334"/>
      <c r="G41" s="334"/>
      <c r="H41" s="334"/>
      <c r="I41" s="334"/>
      <c r="J41" s="334"/>
      <c r="K41" s="334"/>
      <c r="L41" s="334"/>
      <c r="M41" s="333"/>
      <c r="N41" s="332" t="s">
        <v>137</v>
      </c>
      <c r="O41" s="334"/>
      <c r="P41" s="334"/>
      <c r="Q41" s="334"/>
      <c r="R41" s="333"/>
      <c r="S41" s="332" t="s">
        <v>119</v>
      </c>
      <c r="T41" s="333"/>
      <c r="U41" s="332" t="s">
        <v>138</v>
      </c>
      <c r="V41" s="333"/>
      <c r="W41" s="332" t="s">
        <v>139</v>
      </c>
      <c r="X41" s="334"/>
      <c r="Y41" s="334"/>
      <c r="Z41" s="334"/>
      <c r="AA41" s="333"/>
      <c r="AB41" s="332" t="s">
        <v>120</v>
      </c>
      <c r="AC41" s="334"/>
      <c r="AD41" s="333"/>
      <c r="AE41" s="332" t="s">
        <v>8</v>
      </c>
      <c r="AF41" s="334"/>
      <c r="AG41" s="333"/>
      <c r="AH41" s="332" t="s">
        <v>120</v>
      </c>
      <c r="AI41" s="334"/>
      <c r="AJ41" s="333"/>
      <c r="AK41" s="332" t="s">
        <v>8</v>
      </c>
      <c r="AL41" s="334"/>
      <c r="AM41" s="333"/>
      <c r="AN41" s="332" t="s">
        <v>120</v>
      </c>
      <c r="AO41" s="334"/>
      <c r="AP41" s="333"/>
      <c r="AQ41" s="332" t="s">
        <v>8</v>
      </c>
      <c r="AR41" s="334"/>
      <c r="AS41" s="333"/>
      <c r="AT41" s="332" t="s">
        <v>140</v>
      </c>
      <c r="AU41" s="334"/>
      <c r="AV41" s="333"/>
      <c r="AW41" s="332" t="s">
        <v>5</v>
      </c>
      <c r="AX41" s="334"/>
      <c r="AY41" s="333"/>
      <c r="AZ41" s="332" t="s">
        <v>120</v>
      </c>
      <c r="BA41" s="334"/>
      <c r="BB41" s="333"/>
      <c r="BC41" s="332" t="s">
        <v>8</v>
      </c>
      <c r="BD41" s="334"/>
      <c r="BE41" s="333"/>
      <c r="BF41" s="335" t="s">
        <v>138</v>
      </c>
      <c r="BG41" s="335"/>
      <c r="BH41" s="332" t="s">
        <v>141</v>
      </c>
      <c r="BI41" s="334"/>
      <c r="BJ41" s="334"/>
      <c r="BK41" s="334"/>
      <c r="BL41" s="334"/>
      <c r="BM41" s="334"/>
      <c r="BN41" s="334"/>
      <c r="BO41" s="334"/>
      <c r="BP41" s="334"/>
      <c r="BQ41" s="333"/>
      <c r="BR41" s="332" t="s">
        <v>142</v>
      </c>
      <c r="BS41" s="334"/>
      <c r="BT41" s="334"/>
      <c r="BU41" s="334"/>
      <c r="BV41" s="334"/>
      <c r="BW41" s="334"/>
      <c r="BX41" s="334"/>
      <c r="BY41" s="334"/>
      <c r="BZ41" s="334"/>
      <c r="CA41" s="333"/>
      <c r="CB41" s="332" t="s">
        <v>143</v>
      </c>
      <c r="CC41" s="334"/>
      <c r="CD41" s="334"/>
      <c r="CE41" s="334"/>
      <c r="CF41" s="334"/>
      <c r="CG41" s="334"/>
      <c r="CH41" s="334"/>
      <c r="CI41" s="334"/>
      <c r="CJ41" s="334"/>
      <c r="CK41" s="333"/>
    </row>
    <row r="42" spans="2:89">
      <c r="B42" s="332">
        <v>1</v>
      </c>
      <c r="C42" s="333"/>
      <c r="D42" s="339"/>
      <c r="E42" s="340"/>
      <c r="F42" s="340"/>
      <c r="G42" s="340"/>
      <c r="H42" s="340"/>
      <c r="I42" s="340"/>
      <c r="J42" s="340"/>
      <c r="K42" s="340"/>
      <c r="L42" s="340"/>
      <c r="M42" s="341"/>
      <c r="N42" s="343"/>
      <c r="O42" s="344"/>
      <c r="P42" s="344"/>
      <c r="Q42" s="344"/>
      <c r="R42" s="345"/>
      <c r="S42" s="369"/>
      <c r="T42" s="370"/>
      <c r="U42" s="343"/>
      <c r="V42" s="345"/>
      <c r="W42" s="343"/>
      <c r="X42" s="344"/>
      <c r="Y42" s="344"/>
      <c r="Z42" s="344"/>
      <c r="AA42" s="345"/>
      <c r="AB42" s="371"/>
      <c r="AC42" s="372"/>
      <c r="AD42" s="373"/>
      <c r="AE42" s="362">
        <f>AB42*S42</f>
        <v>0</v>
      </c>
      <c r="AF42" s="363"/>
      <c r="AG42" s="364"/>
      <c r="AH42" s="362">
        <f>AB42*10/100</f>
        <v>0</v>
      </c>
      <c r="AI42" s="363"/>
      <c r="AJ42" s="364"/>
      <c r="AK42" s="362">
        <f>AE42*10/100</f>
        <v>0</v>
      </c>
      <c r="AL42" s="363"/>
      <c r="AM42" s="364"/>
      <c r="AN42" s="362">
        <f>AB42+AH42</f>
        <v>0</v>
      </c>
      <c r="AO42" s="363"/>
      <c r="AP42" s="364"/>
      <c r="AQ42" s="362">
        <f>AE42+AK42</f>
        <v>0</v>
      </c>
      <c r="AR42" s="363"/>
      <c r="AS42" s="364"/>
      <c r="AT42" s="365"/>
      <c r="AU42" s="366"/>
      <c r="AV42" s="367"/>
      <c r="AW42" s="359" t="str">
        <f>IF(AT42="","",AT42)</f>
        <v/>
      </c>
      <c r="AX42" s="360"/>
      <c r="AY42" s="361"/>
      <c r="AZ42" s="374">
        <f>IF($U$4="税込み",AN42,AB42)</f>
        <v>0</v>
      </c>
      <c r="BA42" s="375"/>
      <c r="BB42" s="376"/>
      <c r="BC42" s="374">
        <f>IF($U$4="税込み",AQ42,AE42)</f>
        <v>0</v>
      </c>
      <c r="BD42" s="375"/>
      <c r="BE42" s="376"/>
      <c r="BF42" s="377" t="str">
        <f>IF(U42="式",S42&amp;U42,S42&amp;U42)</f>
        <v/>
      </c>
      <c r="BG42" s="377"/>
      <c r="BH42" s="343"/>
      <c r="BI42" s="344"/>
      <c r="BJ42" s="344"/>
      <c r="BK42" s="344"/>
      <c r="BL42" s="344"/>
      <c r="BM42" s="344"/>
      <c r="BN42" s="344"/>
      <c r="BO42" s="344"/>
      <c r="BP42" s="344"/>
      <c r="BQ42" s="345"/>
      <c r="BR42" s="343"/>
      <c r="BS42" s="344"/>
      <c r="BT42" s="344"/>
      <c r="BU42" s="344"/>
      <c r="BV42" s="344"/>
      <c r="BW42" s="344"/>
      <c r="BX42" s="344"/>
      <c r="BY42" s="344"/>
      <c r="BZ42" s="344"/>
      <c r="CA42" s="345"/>
      <c r="CB42" s="343"/>
      <c r="CC42" s="344"/>
      <c r="CD42" s="344"/>
      <c r="CE42" s="344"/>
      <c r="CF42" s="344"/>
      <c r="CG42" s="344"/>
      <c r="CH42" s="344"/>
      <c r="CI42" s="344"/>
      <c r="CJ42" s="344"/>
      <c r="CK42" s="345"/>
    </row>
    <row r="43" spans="2:89">
      <c r="B43" s="332">
        <v>2</v>
      </c>
      <c r="C43" s="333"/>
      <c r="D43" s="339"/>
      <c r="E43" s="340"/>
      <c r="F43" s="340"/>
      <c r="G43" s="340"/>
      <c r="H43" s="340"/>
      <c r="I43" s="340"/>
      <c r="J43" s="340"/>
      <c r="K43" s="340"/>
      <c r="L43" s="340"/>
      <c r="M43" s="341"/>
      <c r="N43" s="343"/>
      <c r="O43" s="344"/>
      <c r="P43" s="344"/>
      <c r="Q43" s="344"/>
      <c r="R43" s="345"/>
      <c r="S43" s="369"/>
      <c r="T43" s="370"/>
      <c r="U43" s="343"/>
      <c r="V43" s="345"/>
      <c r="W43" s="343"/>
      <c r="X43" s="344"/>
      <c r="Y43" s="344"/>
      <c r="Z43" s="344"/>
      <c r="AA43" s="345"/>
      <c r="AB43" s="371"/>
      <c r="AC43" s="372"/>
      <c r="AD43" s="373"/>
      <c r="AE43" s="362">
        <f>AB43*S43</f>
        <v>0</v>
      </c>
      <c r="AF43" s="363"/>
      <c r="AG43" s="364"/>
      <c r="AH43" s="362">
        <f>AB43*10/100</f>
        <v>0</v>
      </c>
      <c r="AI43" s="363"/>
      <c r="AJ43" s="364"/>
      <c r="AK43" s="362">
        <f>AE43*10/100</f>
        <v>0</v>
      </c>
      <c r="AL43" s="363"/>
      <c r="AM43" s="364"/>
      <c r="AN43" s="362">
        <f>AB43+AH43</f>
        <v>0</v>
      </c>
      <c r="AO43" s="363"/>
      <c r="AP43" s="364"/>
      <c r="AQ43" s="362">
        <f>AE43+AK43</f>
        <v>0</v>
      </c>
      <c r="AR43" s="363"/>
      <c r="AS43" s="364"/>
      <c r="AT43" s="365"/>
      <c r="AU43" s="366"/>
      <c r="AV43" s="367"/>
      <c r="AW43" s="359" t="str">
        <f>IF(AT43="","",AT43)</f>
        <v/>
      </c>
      <c r="AX43" s="360"/>
      <c r="AY43" s="361"/>
      <c r="AZ43" s="374">
        <f>IF($U$4="税込み",AN43,AB43)</f>
        <v>0</v>
      </c>
      <c r="BA43" s="375"/>
      <c r="BB43" s="376"/>
      <c r="BC43" s="374">
        <f>IF($U$4="税込み",AQ43,AE43)</f>
        <v>0</v>
      </c>
      <c r="BD43" s="375"/>
      <c r="BE43" s="376"/>
      <c r="BF43" s="377" t="str">
        <f>IF(U43="式",S43&amp;U43,S43&amp;U43)</f>
        <v/>
      </c>
      <c r="BG43" s="377"/>
      <c r="BH43" s="343"/>
      <c r="BI43" s="344"/>
      <c r="BJ43" s="344"/>
      <c r="BK43" s="344"/>
      <c r="BL43" s="344"/>
      <c r="BM43" s="344"/>
      <c r="BN43" s="344"/>
      <c r="BO43" s="344"/>
      <c r="BP43" s="344"/>
      <c r="BQ43" s="345"/>
      <c r="BR43" s="343"/>
      <c r="BS43" s="344"/>
      <c r="BT43" s="344"/>
      <c r="BU43" s="344"/>
      <c r="BV43" s="344"/>
      <c r="BW43" s="344"/>
      <c r="BX43" s="344"/>
      <c r="BY43" s="344"/>
      <c r="BZ43" s="344"/>
      <c r="CA43" s="345"/>
      <c r="CB43" s="343"/>
      <c r="CC43" s="344"/>
      <c r="CD43" s="344"/>
      <c r="CE43" s="344"/>
      <c r="CF43" s="344"/>
      <c r="CG43" s="344"/>
      <c r="CH43" s="344"/>
      <c r="CI43" s="344"/>
      <c r="CJ43" s="344"/>
      <c r="CK43" s="345"/>
    </row>
    <row r="44" spans="2:89">
      <c r="B44" s="332">
        <v>3</v>
      </c>
      <c r="C44" s="333"/>
      <c r="D44" s="339"/>
      <c r="E44" s="340"/>
      <c r="F44" s="340"/>
      <c r="G44" s="340"/>
      <c r="H44" s="340"/>
      <c r="I44" s="340"/>
      <c r="J44" s="340"/>
      <c r="K44" s="340"/>
      <c r="L44" s="340"/>
      <c r="M44" s="341"/>
      <c r="N44" s="343"/>
      <c r="O44" s="344"/>
      <c r="P44" s="344"/>
      <c r="Q44" s="344"/>
      <c r="R44" s="345"/>
      <c r="S44" s="369"/>
      <c r="T44" s="370"/>
      <c r="U44" s="343"/>
      <c r="V44" s="345"/>
      <c r="W44" s="343"/>
      <c r="X44" s="344"/>
      <c r="Y44" s="344"/>
      <c r="Z44" s="344"/>
      <c r="AA44" s="345"/>
      <c r="AB44" s="371"/>
      <c r="AC44" s="372"/>
      <c r="AD44" s="373"/>
      <c r="AE44" s="362">
        <f>AB44*S44</f>
        <v>0</v>
      </c>
      <c r="AF44" s="363"/>
      <c r="AG44" s="364"/>
      <c r="AH44" s="362">
        <f>AB44*10/100</f>
        <v>0</v>
      </c>
      <c r="AI44" s="363"/>
      <c r="AJ44" s="364"/>
      <c r="AK44" s="362">
        <f>AE44*10/100</f>
        <v>0</v>
      </c>
      <c r="AL44" s="363"/>
      <c r="AM44" s="364"/>
      <c r="AN44" s="362">
        <f>AB44+AH44</f>
        <v>0</v>
      </c>
      <c r="AO44" s="363"/>
      <c r="AP44" s="364"/>
      <c r="AQ44" s="362">
        <f>AE44+AK44</f>
        <v>0</v>
      </c>
      <c r="AR44" s="363"/>
      <c r="AS44" s="364"/>
      <c r="AT44" s="365"/>
      <c r="AU44" s="366"/>
      <c r="AV44" s="367"/>
      <c r="AW44" s="359" t="str">
        <f>IF(AT44="","",AT44)</f>
        <v/>
      </c>
      <c r="AX44" s="360"/>
      <c r="AY44" s="361"/>
      <c r="AZ44" s="374">
        <f>IF($U$4="税込み",AN44,AB44)</f>
        <v>0</v>
      </c>
      <c r="BA44" s="375"/>
      <c r="BB44" s="376"/>
      <c r="BC44" s="374">
        <f>IF($U$4="税込み",AQ44,AE44)</f>
        <v>0</v>
      </c>
      <c r="BD44" s="375"/>
      <c r="BE44" s="376"/>
      <c r="BF44" s="377" t="str">
        <f>IF(U44="式",S44&amp;U44,S44&amp;U44)</f>
        <v/>
      </c>
      <c r="BG44" s="377"/>
      <c r="BH44" s="343"/>
      <c r="BI44" s="344"/>
      <c r="BJ44" s="344"/>
      <c r="BK44" s="344"/>
      <c r="BL44" s="344"/>
      <c r="BM44" s="344"/>
      <c r="BN44" s="344"/>
      <c r="BO44" s="344"/>
      <c r="BP44" s="344"/>
      <c r="BQ44" s="345"/>
      <c r="BR44" s="343"/>
      <c r="BS44" s="344"/>
      <c r="BT44" s="344"/>
      <c r="BU44" s="344"/>
      <c r="BV44" s="344"/>
      <c r="BW44" s="344"/>
      <c r="BX44" s="344"/>
      <c r="BY44" s="344"/>
      <c r="BZ44" s="344"/>
      <c r="CA44" s="345"/>
      <c r="CB44" s="343"/>
      <c r="CC44" s="344"/>
      <c r="CD44" s="344"/>
      <c r="CE44" s="344"/>
      <c r="CF44" s="344"/>
      <c r="CG44" s="344"/>
      <c r="CH44" s="344"/>
      <c r="CI44" s="344"/>
      <c r="CJ44" s="344"/>
      <c r="CK44" s="345"/>
    </row>
    <row r="45" spans="2:89">
      <c r="B45" s="332">
        <v>4</v>
      </c>
      <c r="C45" s="333"/>
      <c r="D45" s="339"/>
      <c r="E45" s="340"/>
      <c r="F45" s="340"/>
      <c r="G45" s="340"/>
      <c r="H45" s="340"/>
      <c r="I45" s="340"/>
      <c r="J45" s="340"/>
      <c r="K45" s="340"/>
      <c r="L45" s="340"/>
      <c r="M45" s="341"/>
      <c r="N45" s="343"/>
      <c r="O45" s="344"/>
      <c r="P45" s="344"/>
      <c r="Q45" s="344"/>
      <c r="R45" s="345"/>
      <c r="S45" s="369"/>
      <c r="T45" s="370"/>
      <c r="U45" s="343"/>
      <c r="V45" s="345"/>
      <c r="W45" s="343"/>
      <c r="X45" s="344"/>
      <c r="Y45" s="344"/>
      <c r="Z45" s="344"/>
      <c r="AA45" s="345"/>
      <c r="AB45" s="371"/>
      <c r="AC45" s="372"/>
      <c r="AD45" s="373"/>
      <c r="AE45" s="362">
        <f>AB45*S45</f>
        <v>0</v>
      </c>
      <c r="AF45" s="363"/>
      <c r="AG45" s="364"/>
      <c r="AH45" s="362">
        <f>AB45*10/100</f>
        <v>0</v>
      </c>
      <c r="AI45" s="363"/>
      <c r="AJ45" s="364"/>
      <c r="AK45" s="362">
        <f>AE45*10/100</f>
        <v>0</v>
      </c>
      <c r="AL45" s="363"/>
      <c r="AM45" s="364"/>
      <c r="AN45" s="362">
        <f>AB45+AH45</f>
        <v>0</v>
      </c>
      <c r="AO45" s="363"/>
      <c r="AP45" s="364"/>
      <c r="AQ45" s="362">
        <f>AE45+AK45</f>
        <v>0</v>
      </c>
      <c r="AR45" s="363"/>
      <c r="AS45" s="364"/>
      <c r="AT45" s="365"/>
      <c r="AU45" s="366"/>
      <c r="AV45" s="367"/>
      <c r="AW45" s="359" t="str">
        <f>IF(AT45="","",AT45)</f>
        <v/>
      </c>
      <c r="AX45" s="360"/>
      <c r="AY45" s="361"/>
      <c r="AZ45" s="374">
        <f>IF($U$4="税込み",AN45,AB45)</f>
        <v>0</v>
      </c>
      <c r="BA45" s="375"/>
      <c r="BB45" s="376"/>
      <c r="BC45" s="374">
        <f>IF($U$4="税込み",AQ45,AE45)</f>
        <v>0</v>
      </c>
      <c r="BD45" s="375"/>
      <c r="BE45" s="376"/>
      <c r="BF45" s="377" t="str">
        <f>IF(U45="式",S45&amp;U45,S45&amp;U45)</f>
        <v/>
      </c>
      <c r="BG45" s="377"/>
      <c r="BH45" s="343"/>
      <c r="BI45" s="344"/>
      <c r="BJ45" s="344"/>
      <c r="BK45" s="344"/>
      <c r="BL45" s="344"/>
      <c r="BM45" s="344"/>
      <c r="BN45" s="344"/>
      <c r="BO45" s="344"/>
      <c r="BP45" s="344"/>
      <c r="BQ45" s="345"/>
      <c r="BR45" s="343"/>
      <c r="BS45" s="344"/>
      <c r="BT45" s="344"/>
      <c r="BU45" s="344"/>
      <c r="BV45" s="344"/>
      <c r="BW45" s="344"/>
      <c r="BX45" s="344"/>
      <c r="BY45" s="344"/>
      <c r="BZ45" s="344"/>
      <c r="CA45" s="345"/>
      <c r="CB45" s="343"/>
      <c r="CC45" s="344"/>
      <c r="CD45" s="344"/>
      <c r="CE45" s="344"/>
      <c r="CF45" s="344"/>
      <c r="CG45" s="344"/>
      <c r="CH45" s="344"/>
      <c r="CI45" s="344"/>
      <c r="CJ45" s="344"/>
      <c r="CK45" s="345"/>
    </row>
    <row r="46" spans="2:89">
      <c r="B46" s="332">
        <v>5</v>
      </c>
      <c r="C46" s="333"/>
      <c r="D46" s="339"/>
      <c r="E46" s="340"/>
      <c r="F46" s="340"/>
      <c r="G46" s="340"/>
      <c r="H46" s="340"/>
      <c r="I46" s="340"/>
      <c r="J46" s="340"/>
      <c r="K46" s="340"/>
      <c r="L46" s="340"/>
      <c r="M46" s="341"/>
      <c r="N46" s="343"/>
      <c r="O46" s="344"/>
      <c r="P46" s="344"/>
      <c r="Q46" s="344"/>
      <c r="R46" s="345"/>
      <c r="S46" s="369"/>
      <c r="T46" s="370"/>
      <c r="U46" s="343"/>
      <c r="V46" s="345"/>
      <c r="W46" s="343"/>
      <c r="X46" s="344"/>
      <c r="Y46" s="344"/>
      <c r="Z46" s="344"/>
      <c r="AA46" s="345"/>
      <c r="AB46" s="371"/>
      <c r="AC46" s="372"/>
      <c r="AD46" s="373"/>
      <c r="AE46" s="362">
        <f>AB46*S46</f>
        <v>0</v>
      </c>
      <c r="AF46" s="363"/>
      <c r="AG46" s="364"/>
      <c r="AH46" s="362">
        <f>AB46*10/100</f>
        <v>0</v>
      </c>
      <c r="AI46" s="363"/>
      <c r="AJ46" s="364"/>
      <c r="AK46" s="362">
        <f>AE46*10/100</f>
        <v>0</v>
      </c>
      <c r="AL46" s="363"/>
      <c r="AM46" s="364"/>
      <c r="AN46" s="362">
        <f>AB46+AH46</f>
        <v>0</v>
      </c>
      <c r="AO46" s="363"/>
      <c r="AP46" s="364"/>
      <c r="AQ46" s="362">
        <f>AE46+AK46</f>
        <v>0</v>
      </c>
      <c r="AR46" s="363"/>
      <c r="AS46" s="364"/>
      <c r="AT46" s="365"/>
      <c r="AU46" s="366"/>
      <c r="AV46" s="367"/>
      <c r="AW46" s="359" t="str">
        <f>IF(AT46="","",AT46)</f>
        <v/>
      </c>
      <c r="AX46" s="360"/>
      <c r="AY46" s="361"/>
      <c r="AZ46" s="374">
        <f>IF($U$4="税込み",AN46,AB46)</f>
        <v>0</v>
      </c>
      <c r="BA46" s="375"/>
      <c r="BB46" s="376"/>
      <c r="BC46" s="374">
        <f>IF($U$4="税込み",AQ46,AE46)</f>
        <v>0</v>
      </c>
      <c r="BD46" s="375"/>
      <c r="BE46" s="376"/>
      <c r="BF46" s="377" t="str">
        <f>IF(U46="式",S46&amp;U46,S46&amp;U46)</f>
        <v/>
      </c>
      <c r="BG46" s="377"/>
      <c r="BH46" s="343"/>
      <c r="BI46" s="344"/>
      <c r="BJ46" s="344"/>
      <c r="BK46" s="344"/>
      <c r="BL46" s="344"/>
      <c r="BM46" s="344"/>
      <c r="BN46" s="344"/>
      <c r="BO46" s="344"/>
      <c r="BP46" s="344"/>
      <c r="BQ46" s="345"/>
      <c r="BR46" s="343"/>
      <c r="BS46" s="344"/>
      <c r="BT46" s="344"/>
      <c r="BU46" s="344"/>
      <c r="BV46" s="344"/>
      <c r="BW46" s="344"/>
      <c r="BX46" s="344"/>
      <c r="BY46" s="344"/>
      <c r="BZ46" s="344"/>
      <c r="CA46" s="345"/>
      <c r="CB46" s="343"/>
      <c r="CC46" s="344"/>
      <c r="CD46" s="344"/>
      <c r="CE46" s="344"/>
      <c r="CF46" s="344"/>
      <c r="CG46" s="344"/>
      <c r="CH46" s="344"/>
      <c r="CI46" s="344"/>
      <c r="CJ46" s="344"/>
      <c r="CK46" s="345"/>
    </row>
    <row r="47" spans="2:8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row>
    <row r="49" spans="2:89">
      <c r="B49" s="331" t="s">
        <v>158</v>
      </c>
      <c r="C49" s="331"/>
      <c r="D49" s="331"/>
      <c r="E49" s="331"/>
      <c r="F49" s="331"/>
      <c r="G49" s="331"/>
      <c r="H49" s="331"/>
      <c r="I49" s="331"/>
      <c r="J49" s="331"/>
      <c r="K49" s="331"/>
      <c r="L49" s="331"/>
      <c r="M49" s="331"/>
      <c r="N49" s="331"/>
      <c r="O49" s="331"/>
      <c r="P49" s="331"/>
      <c r="Q49" s="331"/>
      <c r="R49" s="331"/>
      <c r="S49" s="331"/>
      <c r="T49" s="331"/>
      <c r="U49" s="331"/>
      <c r="V49" s="331"/>
      <c r="W49" s="331"/>
      <c r="X49" s="331"/>
      <c r="Y49" s="331"/>
      <c r="Z49" s="331"/>
      <c r="AA49" s="354"/>
      <c r="AB49" s="332" t="s">
        <v>113</v>
      </c>
      <c r="AC49" s="334"/>
      <c r="AD49" s="334"/>
      <c r="AE49" s="334"/>
      <c r="AF49" s="334"/>
      <c r="AG49" s="333"/>
      <c r="AH49" s="332" t="s">
        <v>114</v>
      </c>
      <c r="AI49" s="334"/>
      <c r="AJ49" s="334"/>
      <c r="AK49" s="334"/>
      <c r="AL49" s="334"/>
      <c r="AM49" s="333"/>
      <c r="AN49" s="332" t="s">
        <v>115</v>
      </c>
      <c r="AO49" s="334"/>
      <c r="AP49" s="334"/>
      <c r="AQ49" s="334"/>
      <c r="AR49" s="334"/>
      <c r="AS49" s="333"/>
      <c r="AZ49" s="335" t="s">
        <v>97</v>
      </c>
      <c r="BA49" s="335"/>
      <c r="BB49" s="335"/>
      <c r="BC49" s="335"/>
      <c r="BD49" s="335"/>
      <c r="BE49" s="335"/>
    </row>
    <row r="50" spans="2:89">
      <c r="B50" s="332" t="s">
        <v>94</v>
      </c>
      <c r="C50" s="333"/>
      <c r="D50" s="332" t="s">
        <v>159</v>
      </c>
      <c r="E50" s="334"/>
      <c r="F50" s="334"/>
      <c r="G50" s="334"/>
      <c r="H50" s="334"/>
      <c r="I50" s="334"/>
      <c r="J50" s="334"/>
      <c r="K50" s="334"/>
      <c r="L50" s="334"/>
      <c r="M50" s="333"/>
      <c r="N50" s="332" t="s">
        <v>16</v>
      </c>
      <c r="O50" s="334"/>
      <c r="P50" s="334"/>
      <c r="Q50" s="334"/>
      <c r="R50" s="333"/>
      <c r="S50" s="332" t="s">
        <v>17</v>
      </c>
      <c r="T50" s="334"/>
      <c r="U50" s="334"/>
      <c r="V50" s="334"/>
      <c r="W50" s="333"/>
      <c r="X50" s="332" t="s">
        <v>119</v>
      </c>
      <c r="Y50" s="333"/>
      <c r="Z50" s="332" t="s">
        <v>138</v>
      </c>
      <c r="AA50" s="333"/>
      <c r="AB50" s="332" t="s">
        <v>120</v>
      </c>
      <c r="AC50" s="334"/>
      <c r="AD50" s="333"/>
      <c r="AE50" s="332" t="s">
        <v>8</v>
      </c>
      <c r="AF50" s="334"/>
      <c r="AG50" s="333"/>
      <c r="AH50" s="332" t="s">
        <v>120</v>
      </c>
      <c r="AI50" s="334"/>
      <c r="AJ50" s="333"/>
      <c r="AK50" s="332" t="s">
        <v>8</v>
      </c>
      <c r="AL50" s="334"/>
      <c r="AM50" s="333"/>
      <c r="AN50" s="332" t="s">
        <v>120</v>
      </c>
      <c r="AO50" s="334"/>
      <c r="AP50" s="333"/>
      <c r="AQ50" s="332" t="s">
        <v>8</v>
      </c>
      <c r="AR50" s="334"/>
      <c r="AS50" s="333"/>
      <c r="AT50" s="332" t="s">
        <v>160</v>
      </c>
      <c r="AU50" s="334"/>
      <c r="AV50" s="333"/>
      <c r="AW50" s="332" t="s">
        <v>5</v>
      </c>
      <c r="AX50" s="334"/>
      <c r="AY50" s="333"/>
      <c r="AZ50" s="335" t="s">
        <v>120</v>
      </c>
      <c r="BA50" s="335"/>
      <c r="BB50" s="335"/>
      <c r="BC50" s="335" t="s">
        <v>8</v>
      </c>
      <c r="BD50" s="335"/>
      <c r="BE50" s="335"/>
      <c r="BF50" s="335" t="s">
        <v>138</v>
      </c>
      <c r="BG50" s="335"/>
      <c r="BH50" s="355" t="s">
        <v>42</v>
      </c>
      <c r="BI50" s="356"/>
      <c r="BJ50" s="356"/>
      <c r="BK50" s="356"/>
      <c r="BL50" s="356"/>
      <c r="BM50" s="356"/>
      <c r="BN50" s="356"/>
      <c r="BO50" s="356"/>
      <c r="BP50" s="356"/>
      <c r="BQ50" s="356"/>
      <c r="BR50" s="356"/>
      <c r="BS50" s="356"/>
      <c r="BT50" s="356"/>
      <c r="BU50" s="356"/>
      <c r="BV50" s="356"/>
      <c r="BW50" s="356"/>
      <c r="BX50" s="356"/>
      <c r="BY50" s="356"/>
      <c r="BZ50" s="356"/>
      <c r="CA50" s="356"/>
      <c r="CB50" s="356"/>
      <c r="CC50" s="356"/>
      <c r="CD50" s="356"/>
      <c r="CE50" s="356"/>
      <c r="CF50" s="356"/>
      <c r="CG50" s="356"/>
      <c r="CH50" s="356"/>
      <c r="CI50" s="356"/>
      <c r="CJ50" s="356"/>
      <c r="CK50" s="357"/>
    </row>
    <row r="51" spans="2:89" ht="16.5" customHeight="1">
      <c r="B51" s="332">
        <v>1</v>
      </c>
      <c r="C51" s="333"/>
      <c r="D51" s="339"/>
      <c r="E51" s="340"/>
      <c r="F51" s="340"/>
      <c r="G51" s="340"/>
      <c r="H51" s="340"/>
      <c r="I51" s="340"/>
      <c r="J51" s="340"/>
      <c r="K51" s="340"/>
      <c r="L51" s="340"/>
      <c r="M51" s="341"/>
      <c r="N51" s="343"/>
      <c r="O51" s="344"/>
      <c r="P51" s="344"/>
      <c r="Q51" s="344"/>
      <c r="R51" s="345"/>
      <c r="S51" s="343"/>
      <c r="T51" s="344"/>
      <c r="U51" s="344"/>
      <c r="V51" s="344"/>
      <c r="W51" s="345"/>
      <c r="X51" s="343"/>
      <c r="Y51" s="345"/>
      <c r="Z51" s="343"/>
      <c r="AA51" s="345"/>
      <c r="AB51" s="346"/>
      <c r="AC51" s="347"/>
      <c r="AD51" s="358"/>
      <c r="AE51" s="362">
        <f>AB51*X51</f>
        <v>0</v>
      </c>
      <c r="AF51" s="363"/>
      <c r="AG51" s="364"/>
      <c r="AH51" s="362">
        <f>AB51*10/100</f>
        <v>0</v>
      </c>
      <c r="AI51" s="363"/>
      <c r="AJ51" s="364"/>
      <c r="AK51" s="362">
        <f>AE51*10/100</f>
        <v>0</v>
      </c>
      <c r="AL51" s="363"/>
      <c r="AM51" s="364"/>
      <c r="AN51" s="362">
        <f>AB51+AH51</f>
        <v>0</v>
      </c>
      <c r="AO51" s="363"/>
      <c r="AP51" s="364"/>
      <c r="AQ51" s="362">
        <f>AE51+AK51</f>
        <v>0</v>
      </c>
      <c r="AR51" s="363"/>
      <c r="AS51" s="364"/>
      <c r="AT51" s="365"/>
      <c r="AU51" s="366"/>
      <c r="AV51" s="367"/>
      <c r="AW51" s="359" t="str">
        <f>IF(AT51="","",AT51)</f>
        <v/>
      </c>
      <c r="AX51" s="360"/>
      <c r="AY51" s="361"/>
      <c r="AZ51" s="342">
        <f>IF($U$4="税込み",AN51,AB51)</f>
        <v>0</v>
      </c>
      <c r="BA51" s="342"/>
      <c r="BB51" s="342"/>
      <c r="BC51" s="342">
        <f>IF($U$4="税込み",AQ51,AE51)</f>
        <v>0</v>
      </c>
      <c r="BD51" s="342"/>
      <c r="BE51" s="342"/>
      <c r="BF51" s="377" t="str">
        <f>IF(Z51="式",X51&amp;Z51,X51&amp;Z51)</f>
        <v/>
      </c>
      <c r="BG51" s="377"/>
      <c r="BH51" s="339"/>
      <c r="BI51" s="340"/>
      <c r="BJ51" s="340"/>
      <c r="BK51" s="340"/>
      <c r="BL51" s="340"/>
      <c r="BM51" s="340"/>
      <c r="BN51" s="340"/>
      <c r="BO51" s="340"/>
      <c r="BP51" s="340"/>
      <c r="BQ51" s="340"/>
      <c r="BR51" s="340"/>
      <c r="BS51" s="340"/>
      <c r="BT51" s="340"/>
      <c r="BU51" s="340"/>
      <c r="BV51" s="340"/>
      <c r="BW51" s="340"/>
      <c r="BX51" s="340"/>
      <c r="BY51" s="340"/>
      <c r="BZ51" s="340"/>
      <c r="CA51" s="340"/>
      <c r="CB51" s="340"/>
      <c r="CC51" s="340"/>
      <c r="CD51" s="340"/>
      <c r="CE51" s="340"/>
      <c r="CF51" s="340"/>
      <c r="CG51" s="340"/>
      <c r="CH51" s="340"/>
      <c r="CI51" s="340"/>
      <c r="CJ51" s="340"/>
      <c r="CK51" s="341"/>
    </row>
    <row r="52" spans="2:89" ht="16.5" customHeight="1">
      <c r="B52" s="332">
        <v>2</v>
      </c>
      <c r="C52" s="333"/>
      <c r="D52" s="339"/>
      <c r="E52" s="340"/>
      <c r="F52" s="340"/>
      <c r="G52" s="340"/>
      <c r="H52" s="340"/>
      <c r="I52" s="340"/>
      <c r="J52" s="340"/>
      <c r="K52" s="340"/>
      <c r="L52" s="340"/>
      <c r="M52" s="341"/>
      <c r="N52" s="343"/>
      <c r="O52" s="344"/>
      <c r="P52" s="344"/>
      <c r="Q52" s="344"/>
      <c r="R52" s="345"/>
      <c r="S52" s="343"/>
      <c r="T52" s="344"/>
      <c r="U52" s="344"/>
      <c r="V52" s="344"/>
      <c r="W52" s="345"/>
      <c r="X52" s="343"/>
      <c r="Y52" s="345"/>
      <c r="Z52" s="343"/>
      <c r="AA52" s="345"/>
      <c r="AB52" s="346"/>
      <c r="AC52" s="347"/>
      <c r="AD52" s="358"/>
      <c r="AE52" s="362">
        <f>AB52*X52</f>
        <v>0</v>
      </c>
      <c r="AF52" s="363"/>
      <c r="AG52" s="364"/>
      <c r="AH52" s="362">
        <f>AB52*10/100</f>
        <v>0</v>
      </c>
      <c r="AI52" s="363"/>
      <c r="AJ52" s="364"/>
      <c r="AK52" s="362">
        <f>AE52*10/100</f>
        <v>0</v>
      </c>
      <c r="AL52" s="363"/>
      <c r="AM52" s="364"/>
      <c r="AN52" s="362">
        <f>AB52+AH52</f>
        <v>0</v>
      </c>
      <c r="AO52" s="363"/>
      <c r="AP52" s="364"/>
      <c r="AQ52" s="362">
        <f>AE52+AK52</f>
        <v>0</v>
      </c>
      <c r="AR52" s="363"/>
      <c r="AS52" s="364"/>
      <c r="AT52" s="365"/>
      <c r="AU52" s="366"/>
      <c r="AV52" s="367"/>
      <c r="AW52" s="359" t="str">
        <f>IF(AT52="","",AT52)</f>
        <v/>
      </c>
      <c r="AX52" s="360"/>
      <c r="AY52" s="361"/>
      <c r="AZ52" s="342">
        <f>IF($U$4="税込み",AN52,AB52)</f>
        <v>0</v>
      </c>
      <c r="BA52" s="342"/>
      <c r="BB52" s="342"/>
      <c r="BC52" s="342">
        <f>IF($U$4="税込み",AQ52,AE52)</f>
        <v>0</v>
      </c>
      <c r="BD52" s="342"/>
      <c r="BE52" s="342"/>
      <c r="BF52" s="377" t="str">
        <f>IF(Z52="式",X52&amp;Z52,X52&amp;Z52)</f>
        <v/>
      </c>
      <c r="BG52" s="377"/>
      <c r="BH52" s="339"/>
      <c r="BI52" s="340"/>
      <c r="BJ52" s="340"/>
      <c r="BK52" s="340"/>
      <c r="BL52" s="340"/>
      <c r="BM52" s="340"/>
      <c r="BN52" s="340"/>
      <c r="BO52" s="340"/>
      <c r="BP52" s="340"/>
      <c r="BQ52" s="340"/>
      <c r="BR52" s="340"/>
      <c r="BS52" s="340"/>
      <c r="BT52" s="340"/>
      <c r="BU52" s="340"/>
      <c r="BV52" s="340"/>
      <c r="BW52" s="340"/>
      <c r="BX52" s="340"/>
      <c r="BY52" s="340"/>
      <c r="BZ52" s="340"/>
      <c r="CA52" s="340"/>
      <c r="CB52" s="340"/>
      <c r="CC52" s="340"/>
      <c r="CD52" s="340"/>
      <c r="CE52" s="340"/>
      <c r="CF52" s="340"/>
      <c r="CG52" s="340"/>
      <c r="CH52" s="340"/>
      <c r="CI52" s="340"/>
      <c r="CJ52" s="340"/>
      <c r="CK52" s="341"/>
    </row>
    <row r="53" spans="2:89" ht="16.5" customHeight="1">
      <c r="B53" s="332">
        <v>3</v>
      </c>
      <c r="C53" s="333"/>
      <c r="D53" s="339"/>
      <c r="E53" s="340"/>
      <c r="F53" s="340"/>
      <c r="G53" s="340"/>
      <c r="H53" s="340"/>
      <c r="I53" s="340"/>
      <c r="J53" s="340"/>
      <c r="K53" s="340"/>
      <c r="L53" s="340"/>
      <c r="M53" s="341"/>
      <c r="N53" s="343"/>
      <c r="O53" s="344"/>
      <c r="P53" s="344"/>
      <c r="Q53" s="344"/>
      <c r="R53" s="345"/>
      <c r="S53" s="343"/>
      <c r="T53" s="344"/>
      <c r="U53" s="344"/>
      <c r="V53" s="344"/>
      <c r="W53" s="345"/>
      <c r="X53" s="343"/>
      <c r="Y53" s="345"/>
      <c r="Z53" s="343"/>
      <c r="AA53" s="345"/>
      <c r="AB53" s="346"/>
      <c r="AC53" s="347"/>
      <c r="AD53" s="358"/>
      <c r="AE53" s="362">
        <f>AB53*X53</f>
        <v>0</v>
      </c>
      <c r="AF53" s="363"/>
      <c r="AG53" s="364"/>
      <c r="AH53" s="362">
        <f>AB53*10/100</f>
        <v>0</v>
      </c>
      <c r="AI53" s="363"/>
      <c r="AJ53" s="364"/>
      <c r="AK53" s="362">
        <f>AE53*10/100</f>
        <v>0</v>
      </c>
      <c r="AL53" s="363"/>
      <c r="AM53" s="364"/>
      <c r="AN53" s="362">
        <f>AB53+AH53</f>
        <v>0</v>
      </c>
      <c r="AO53" s="363"/>
      <c r="AP53" s="364"/>
      <c r="AQ53" s="362">
        <f>AE53+AK53</f>
        <v>0</v>
      </c>
      <c r="AR53" s="363"/>
      <c r="AS53" s="364"/>
      <c r="AT53" s="365"/>
      <c r="AU53" s="366"/>
      <c r="AV53" s="367"/>
      <c r="AW53" s="359" t="str">
        <f>IF(AT53="","",AT53)</f>
        <v/>
      </c>
      <c r="AX53" s="360"/>
      <c r="AY53" s="361"/>
      <c r="AZ53" s="342">
        <f>IF($U$4="税込み",AN53,AB53)</f>
        <v>0</v>
      </c>
      <c r="BA53" s="342"/>
      <c r="BB53" s="342"/>
      <c r="BC53" s="342">
        <f>IF($U$4="税込み",AQ53,AE53)</f>
        <v>0</v>
      </c>
      <c r="BD53" s="342"/>
      <c r="BE53" s="342"/>
      <c r="BF53" s="377" t="str">
        <f>IF(Z53="式",X53&amp;Z53,X53&amp;Z53)</f>
        <v/>
      </c>
      <c r="BG53" s="377"/>
      <c r="BH53" s="339"/>
      <c r="BI53" s="340"/>
      <c r="BJ53" s="340"/>
      <c r="BK53" s="340"/>
      <c r="BL53" s="340"/>
      <c r="BM53" s="340"/>
      <c r="BN53" s="340"/>
      <c r="BO53" s="340"/>
      <c r="BP53" s="340"/>
      <c r="BQ53" s="340"/>
      <c r="BR53" s="340"/>
      <c r="BS53" s="340"/>
      <c r="BT53" s="340"/>
      <c r="BU53" s="340"/>
      <c r="BV53" s="340"/>
      <c r="BW53" s="340"/>
      <c r="BX53" s="340"/>
      <c r="BY53" s="340"/>
      <c r="BZ53" s="340"/>
      <c r="CA53" s="340"/>
      <c r="CB53" s="340"/>
      <c r="CC53" s="340"/>
      <c r="CD53" s="340"/>
      <c r="CE53" s="340"/>
      <c r="CF53" s="340"/>
      <c r="CG53" s="340"/>
      <c r="CH53" s="340"/>
      <c r="CI53" s="340"/>
      <c r="CJ53" s="340"/>
      <c r="CK53" s="341"/>
    </row>
    <row r="54" spans="2:89" ht="16.5" customHeight="1">
      <c r="B54" s="332">
        <v>4</v>
      </c>
      <c r="C54" s="333"/>
      <c r="D54" s="339"/>
      <c r="E54" s="340"/>
      <c r="F54" s="340"/>
      <c r="G54" s="340"/>
      <c r="H54" s="340"/>
      <c r="I54" s="340"/>
      <c r="J54" s="340"/>
      <c r="K54" s="340"/>
      <c r="L54" s="340"/>
      <c r="M54" s="341"/>
      <c r="N54" s="343"/>
      <c r="O54" s="344"/>
      <c r="P54" s="344"/>
      <c r="Q54" s="344"/>
      <c r="R54" s="345"/>
      <c r="S54" s="343"/>
      <c r="T54" s="344"/>
      <c r="U54" s="344"/>
      <c r="V54" s="344"/>
      <c r="W54" s="345"/>
      <c r="X54" s="343"/>
      <c r="Y54" s="345"/>
      <c r="Z54" s="343"/>
      <c r="AA54" s="345"/>
      <c r="AB54" s="346"/>
      <c r="AC54" s="347"/>
      <c r="AD54" s="358"/>
      <c r="AE54" s="362">
        <f>AB54*X54</f>
        <v>0</v>
      </c>
      <c r="AF54" s="363"/>
      <c r="AG54" s="364"/>
      <c r="AH54" s="362">
        <f>AB54*10/100</f>
        <v>0</v>
      </c>
      <c r="AI54" s="363"/>
      <c r="AJ54" s="364"/>
      <c r="AK54" s="362">
        <f>AE54*10/100</f>
        <v>0</v>
      </c>
      <c r="AL54" s="363"/>
      <c r="AM54" s="364"/>
      <c r="AN54" s="362">
        <f>AB54+AH54</f>
        <v>0</v>
      </c>
      <c r="AO54" s="363"/>
      <c r="AP54" s="364"/>
      <c r="AQ54" s="362">
        <f>AE54+AK54</f>
        <v>0</v>
      </c>
      <c r="AR54" s="363"/>
      <c r="AS54" s="364"/>
      <c r="AT54" s="365"/>
      <c r="AU54" s="366"/>
      <c r="AV54" s="367"/>
      <c r="AW54" s="359" t="str">
        <f>IF(AT54="","",AT54)</f>
        <v/>
      </c>
      <c r="AX54" s="360"/>
      <c r="AY54" s="361"/>
      <c r="AZ54" s="342">
        <f>IF($U$4="税込み",AN54,AB54)</f>
        <v>0</v>
      </c>
      <c r="BA54" s="342"/>
      <c r="BB54" s="342"/>
      <c r="BC54" s="342">
        <f>IF($U$4="税込み",AQ54,AE54)</f>
        <v>0</v>
      </c>
      <c r="BD54" s="342"/>
      <c r="BE54" s="342"/>
      <c r="BF54" s="377" t="str">
        <f>IF(Z54="式",X54&amp;Z54,X54&amp;Z54)</f>
        <v/>
      </c>
      <c r="BG54" s="377"/>
      <c r="BH54" s="339"/>
      <c r="BI54" s="340"/>
      <c r="BJ54" s="340"/>
      <c r="BK54" s="340"/>
      <c r="BL54" s="340"/>
      <c r="BM54" s="340"/>
      <c r="BN54" s="340"/>
      <c r="BO54" s="340"/>
      <c r="BP54" s="340"/>
      <c r="BQ54" s="340"/>
      <c r="BR54" s="340"/>
      <c r="BS54" s="340"/>
      <c r="BT54" s="340"/>
      <c r="BU54" s="340"/>
      <c r="BV54" s="340"/>
      <c r="BW54" s="340"/>
      <c r="BX54" s="340"/>
      <c r="BY54" s="340"/>
      <c r="BZ54" s="340"/>
      <c r="CA54" s="340"/>
      <c r="CB54" s="340"/>
      <c r="CC54" s="340"/>
      <c r="CD54" s="340"/>
      <c r="CE54" s="340"/>
      <c r="CF54" s="340"/>
      <c r="CG54" s="340"/>
      <c r="CH54" s="340"/>
      <c r="CI54" s="340"/>
      <c r="CJ54" s="340"/>
      <c r="CK54" s="341"/>
    </row>
    <row r="55" spans="2:89" ht="16.5" customHeight="1">
      <c r="B55" s="332">
        <v>5</v>
      </c>
      <c r="C55" s="333"/>
      <c r="D55" s="339"/>
      <c r="E55" s="340"/>
      <c r="F55" s="340"/>
      <c r="G55" s="340"/>
      <c r="H55" s="340"/>
      <c r="I55" s="340"/>
      <c r="J55" s="340"/>
      <c r="K55" s="340"/>
      <c r="L55" s="340"/>
      <c r="M55" s="341"/>
      <c r="N55" s="343"/>
      <c r="O55" s="344"/>
      <c r="P55" s="344"/>
      <c r="Q55" s="344"/>
      <c r="R55" s="345"/>
      <c r="S55" s="343"/>
      <c r="T55" s="344"/>
      <c r="U55" s="344"/>
      <c r="V55" s="344"/>
      <c r="W55" s="345"/>
      <c r="X55" s="343"/>
      <c r="Y55" s="345"/>
      <c r="Z55" s="343"/>
      <c r="AA55" s="345"/>
      <c r="AB55" s="346"/>
      <c r="AC55" s="347"/>
      <c r="AD55" s="358"/>
      <c r="AE55" s="362">
        <f>AB55*X55</f>
        <v>0</v>
      </c>
      <c r="AF55" s="363"/>
      <c r="AG55" s="364"/>
      <c r="AH55" s="362">
        <f>AB55*10/100</f>
        <v>0</v>
      </c>
      <c r="AI55" s="363"/>
      <c r="AJ55" s="364"/>
      <c r="AK55" s="362">
        <f>AE55*10/100</f>
        <v>0</v>
      </c>
      <c r="AL55" s="363"/>
      <c r="AM55" s="364"/>
      <c r="AN55" s="362">
        <f>AB55+AH55</f>
        <v>0</v>
      </c>
      <c r="AO55" s="363"/>
      <c r="AP55" s="364"/>
      <c r="AQ55" s="362">
        <f>AE55+AK55</f>
        <v>0</v>
      </c>
      <c r="AR55" s="363"/>
      <c r="AS55" s="364"/>
      <c r="AT55" s="365"/>
      <c r="AU55" s="366"/>
      <c r="AV55" s="367"/>
      <c r="AW55" s="359" t="str">
        <f>IF(AT55="","",AT55)</f>
        <v/>
      </c>
      <c r="AX55" s="360"/>
      <c r="AY55" s="361"/>
      <c r="AZ55" s="342">
        <f>IF($U$4="税込み",AN55,AB55)</f>
        <v>0</v>
      </c>
      <c r="BA55" s="342"/>
      <c r="BB55" s="342"/>
      <c r="BC55" s="342">
        <f>IF($U$4="税込み",AQ55,AE55)</f>
        <v>0</v>
      </c>
      <c r="BD55" s="342"/>
      <c r="BE55" s="342"/>
      <c r="BF55" s="377" t="str">
        <f>IF(Z55="式",X55&amp;Z55,X55&amp;Z55)</f>
        <v/>
      </c>
      <c r="BG55" s="377"/>
      <c r="BH55" s="339"/>
      <c r="BI55" s="340"/>
      <c r="BJ55" s="340"/>
      <c r="BK55" s="340"/>
      <c r="BL55" s="340"/>
      <c r="BM55" s="340"/>
      <c r="BN55" s="340"/>
      <c r="BO55" s="340"/>
      <c r="BP55" s="340"/>
      <c r="BQ55" s="340"/>
      <c r="BR55" s="340"/>
      <c r="BS55" s="340"/>
      <c r="BT55" s="340"/>
      <c r="BU55" s="340"/>
      <c r="BV55" s="340"/>
      <c r="BW55" s="340"/>
      <c r="BX55" s="340"/>
      <c r="BY55" s="340"/>
      <c r="BZ55" s="340"/>
      <c r="CA55" s="340"/>
      <c r="CB55" s="340"/>
      <c r="CC55" s="340"/>
      <c r="CD55" s="340"/>
      <c r="CE55" s="340"/>
      <c r="CF55" s="340"/>
      <c r="CG55" s="340"/>
      <c r="CH55" s="340"/>
      <c r="CI55" s="340"/>
      <c r="CJ55" s="340"/>
      <c r="CK55" s="341"/>
    </row>
    <row r="56" spans="2:8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row>
    <row r="57" spans="2:89">
      <c r="B57" s="83"/>
      <c r="C57" s="85"/>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c r="AG57" s="85"/>
      <c r="AH57" s="85"/>
      <c r="AI57" s="85"/>
      <c r="AJ57" s="85"/>
      <c r="AK57" s="85"/>
      <c r="AL57" s="85"/>
      <c r="AM57" s="85"/>
      <c r="AN57" s="85"/>
      <c r="AO57" s="85"/>
      <c r="AP57" s="85"/>
      <c r="AQ57" s="85"/>
      <c r="AR57" s="85"/>
      <c r="AS57" s="85"/>
      <c r="AT57" s="85"/>
      <c r="AU57" s="85"/>
      <c r="AV57" s="85"/>
      <c r="AW57" s="85"/>
      <c r="AX57" s="85"/>
      <c r="AY57" s="85"/>
      <c r="AZ57" s="85"/>
      <c r="BA57" s="85"/>
      <c r="BB57" s="85"/>
      <c r="BC57" s="86"/>
      <c r="BD57" s="86"/>
      <c r="BE57" s="86"/>
      <c r="BF57" s="86"/>
      <c r="BG57" s="86"/>
    </row>
    <row r="58" spans="2:89">
      <c r="B58" s="380" t="s">
        <v>170</v>
      </c>
      <c r="C58" s="380"/>
      <c r="D58" s="380"/>
      <c r="E58" s="380"/>
      <c r="F58" s="380"/>
      <c r="G58" s="380"/>
      <c r="H58" s="380"/>
      <c r="I58" s="380"/>
      <c r="J58" s="380"/>
      <c r="K58" s="380"/>
      <c r="L58" s="380"/>
      <c r="M58" s="85"/>
      <c r="N58" s="85"/>
      <c r="O58" s="85"/>
      <c r="P58" s="85"/>
      <c r="Q58" s="85"/>
      <c r="R58" s="85"/>
      <c r="S58" s="85"/>
      <c r="T58" s="85"/>
      <c r="U58" s="85"/>
      <c r="V58" s="85"/>
      <c r="W58" s="85"/>
      <c r="X58" s="85"/>
      <c r="Y58" s="85"/>
      <c r="Z58" s="85"/>
      <c r="AA58" s="85"/>
      <c r="AB58" s="85"/>
      <c r="AC58" s="85"/>
      <c r="AD58" s="85"/>
      <c r="AE58" s="85"/>
      <c r="AF58" s="85"/>
      <c r="AG58" s="85"/>
      <c r="AH58" s="85"/>
      <c r="AI58" s="85"/>
      <c r="AJ58" s="85"/>
      <c r="AK58" s="85"/>
      <c r="AL58" s="85"/>
      <c r="AM58" s="85"/>
      <c r="AN58" s="85"/>
      <c r="AO58" s="85"/>
      <c r="AP58" s="85"/>
      <c r="AQ58" s="85"/>
      <c r="AR58" s="85"/>
      <c r="AS58" s="86"/>
      <c r="AT58" s="85"/>
      <c r="AU58" s="85"/>
      <c r="AV58" s="85"/>
      <c r="AW58" s="85"/>
      <c r="AX58" s="85"/>
      <c r="AY58" s="85"/>
      <c r="AZ58" s="85"/>
      <c r="BA58" s="85"/>
      <c r="BB58" s="85"/>
      <c r="BC58" s="86"/>
      <c r="BD58" s="86"/>
      <c r="BE58" s="86"/>
      <c r="BF58" s="86"/>
      <c r="BG58" s="86"/>
    </row>
    <row r="59" spans="2:89">
      <c r="B59" s="335" t="s">
        <v>171</v>
      </c>
      <c r="C59" s="335"/>
      <c r="D59" s="335"/>
      <c r="E59" s="335"/>
      <c r="F59" s="335"/>
      <c r="G59" s="335"/>
      <c r="H59" s="335"/>
      <c r="I59" s="335"/>
      <c r="J59" s="335"/>
      <c r="K59" s="335"/>
      <c r="L59" s="335"/>
      <c r="M59" s="335" t="s">
        <v>19</v>
      </c>
      <c r="N59" s="335"/>
      <c r="O59" s="335"/>
      <c r="P59" s="335"/>
      <c r="Q59" s="335"/>
      <c r="R59" s="335"/>
      <c r="S59" s="335"/>
      <c r="T59" s="335"/>
      <c r="U59" s="335"/>
      <c r="V59" s="335" t="s">
        <v>172</v>
      </c>
      <c r="W59" s="335"/>
      <c r="X59" s="335"/>
      <c r="Y59" s="335"/>
      <c r="Z59" s="335"/>
      <c r="AA59" s="335"/>
      <c r="AB59" s="335" t="s">
        <v>55</v>
      </c>
      <c r="AC59" s="335"/>
      <c r="AD59" s="335"/>
      <c r="AE59" s="335"/>
      <c r="AF59" s="335" t="s">
        <v>102</v>
      </c>
      <c r="AG59" s="335"/>
      <c r="AH59" s="335"/>
      <c r="AI59" s="335"/>
      <c r="AJ59" s="335" t="s">
        <v>11</v>
      </c>
      <c r="AK59" s="335"/>
      <c r="AL59" s="335"/>
      <c r="AM59" s="335"/>
      <c r="AN59" s="335" t="s">
        <v>173</v>
      </c>
      <c r="AO59" s="335"/>
      <c r="AP59" s="335"/>
      <c r="AQ59" s="335"/>
      <c r="AS59" s="330" t="s">
        <v>174</v>
      </c>
      <c r="AT59" s="381"/>
      <c r="AU59" s="381"/>
      <c r="AV59" s="381"/>
      <c r="AW59" s="381"/>
      <c r="AX59" s="381"/>
      <c r="AY59" s="381"/>
      <c r="AZ59" s="381"/>
      <c r="BA59" s="381"/>
      <c r="BB59" s="381"/>
      <c r="BC59" s="381"/>
      <c r="BD59" s="381"/>
      <c r="BE59" s="381"/>
      <c r="BF59" s="381"/>
      <c r="BG59" s="86"/>
    </row>
    <row r="60" spans="2:89">
      <c r="B60" s="343"/>
      <c r="C60" s="344"/>
      <c r="D60" s="344"/>
      <c r="E60" s="344"/>
      <c r="F60" s="344"/>
      <c r="G60" s="344"/>
      <c r="H60" s="344"/>
      <c r="I60" s="344"/>
      <c r="J60" s="344"/>
      <c r="K60" s="344"/>
      <c r="L60" s="345"/>
      <c r="M60" s="338"/>
      <c r="N60" s="338"/>
      <c r="O60" s="338"/>
      <c r="P60" s="338"/>
      <c r="Q60" s="338"/>
      <c r="R60" s="338"/>
      <c r="S60" s="338"/>
      <c r="T60" s="338"/>
      <c r="U60" s="338"/>
      <c r="V60" s="382"/>
      <c r="W60" s="383"/>
      <c r="X60" s="383"/>
      <c r="Y60" s="383"/>
      <c r="Z60" s="383"/>
      <c r="AA60" s="384"/>
      <c r="AB60" s="385"/>
      <c r="AC60" s="385"/>
      <c r="AD60" s="385"/>
      <c r="AE60" s="385"/>
      <c r="AF60" s="386">
        <f>AB60-AJ60</f>
        <v>0</v>
      </c>
      <c r="AG60" s="377"/>
      <c r="AH60" s="377"/>
      <c r="AI60" s="377"/>
      <c r="AJ60" s="387"/>
      <c r="AK60" s="387"/>
      <c r="AL60" s="387"/>
      <c r="AM60" s="387"/>
      <c r="AN60" s="385"/>
      <c r="AO60" s="385"/>
      <c r="AP60" s="385"/>
      <c r="AQ60" s="385"/>
      <c r="AS60" s="381"/>
      <c r="AT60" s="381"/>
      <c r="AU60" s="381"/>
      <c r="AV60" s="381"/>
      <c r="AW60" s="381"/>
      <c r="AX60" s="381"/>
      <c r="AY60" s="381"/>
      <c r="AZ60" s="381"/>
      <c r="BA60" s="381"/>
      <c r="BB60" s="381"/>
      <c r="BC60" s="381"/>
      <c r="BD60" s="381"/>
      <c r="BE60" s="381"/>
      <c r="BF60" s="381"/>
      <c r="BG60" s="86"/>
    </row>
    <row r="61" spans="2:89">
      <c r="B61" s="385"/>
      <c r="C61" s="385"/>
      <c r="D61" s="385"/>
      <c r="E61" s="385"/>
      <c r="F61" s="385"/>
      <c r="G61" s="385"/>
      <c r="H61" s="385"/>
      <c r="I61" s="385"/>
      <c r="J61" s="385"/>
      <c r="K61" s="385"/>
      <c r="L61" s="385"/>
      <c r="M61" s="338"/>
      <c r="N61" s="338"/>
      <c r="O61" s="338"/>
      <c r="P61" s="338"/>
      <c r="Q61" s="338"/>
      <c r="R61" s="338"/>
      <c r="S61" s="338"/>
      <c r="T61" s="338"/>
      <c r="U61" s="338"/>
      <c r="V61" s="382"/>
      <c r="W61" s="383"/>
      <c r="X61" s="383"/>
      <c r="Y61" s="383"/>
      <c r="Z61" s="383"/>
      <c r="AA61" s="384"/>
      <c r="AB61" s="385"/>
      <c r="AC61" s="385"/>
      <c r="AD61" s="385"/>
      <c r="AE61" s="385"/>
      <c r="AF61" s="386">
        <f t="shared" ref="AF61:AF89" si="9">AB61-AJ61</f>
        <v>0</v>
      </c>
      <c r="AG61" s="377"/>
      <c r="AH61" s="377"/>
      <c r="AI61" s="377"/>
      <c r="AJ61" s="387"/>
      <c r="AK61" s="387"/>
      <c r="AL61" s="387"/>
      <c r="AM61" s="387"/>
      <c r="AN61" s="385"/>
      <c r="AO61" s="385"/>
      <c r="AP61" s="385"/>
      <c r="AQ61" s="385"/>
      <c r="AS61" s="381"/>
      <c r="AT61" s="381"/>
      <c r="AU61" s="381"/>
      <c r="AV61" s="381"/>
      <c r="AW61" s="381"/>
      <c r="AX61" s="381"/>
      <c r="AY61" s="381"/>
      <c r="AZ61" s="381"/>
      <c r="BA61" s="381"/>
      <c r="BB61" s="381"/>
      <c r="BC61" s="381"/>
      <c r="BD61" s="381"/>
      <c r="BE61" s="381"/>
      <c r="BF61" s="381"/>
      <c r="BG61" s="86"/>
    </row>
    <row r="62" spans="2:89">
      <c r="B62" s="343"/>
      <c r="C62" s="344"/>
      <c r="D62" s="344"/>
      <c r="E62" s="344"/>
      <c r="F62" s="344"/>
      <c r="G62" s="344"/>
      <c r="H62" s="344"/>
      <c r="I62" s="344"/>
      <c r="J62" s="344"/>
      <c r="K62" s="344"/>
      <c r="L62" s="345"/>
      <c r="M62" s="338"/>
      <c r="N62" s="338"/>
      <c r="O62" s="338"/>
      <c r="P62" s="338"/>
      <c r="Q62" s="338"/>
      <c r="R62" s="338"/>
      <c r="S62" s="338"/>
      <c r="T62" s="338"/>
      <c r="U62" s="338"/>
      <c r="V62" s="382"/>
      <c r="W62" s="383"/>
      <c r="X62" s="383"/>
      <c r="Y62" s="383"/>
      <c r="Z62" s="383"/>
      <c r="AA62" s="384"/>
      <c r="AB62" s="385"/>
      <c r="AC62" s="385"/>
      <c r="AD62" s="385"/>
      <c r="AE62" s="385"/>
      <c r="AF62" s="386">
        <f t="shared" si="9"/>
        <v>0</v>
      </c>
      <c r="AG62" s="377"/>
      <c r="AH62" s="377"/>
      <c r="AI62" s="377"/>
      <c r="AJ62" s="387"/>
      <c r="AK62" s="387"/>
      <c r="AL62" s="387"/>
      <c r="AM62" s="387"/>
      <c r="AN62" s="385"/>
      <c r="AO62" s="385"/>
      <c r="AP62" s="385"/>
      <c r="AQ62" s="385"/>
      <c r="AS62" s="381"/>
      <c r="AT62" s="381"/>
      <c r="AU62" s="381"/>
      <c r="AV62" s="381"/>
      <c r="AW62" s="381"/>
      <c r="AX62" s="381"/>
      <c r="AY62" s="381"/>
      <c r="AZ62" s="381"/>
      <c r="BA62" s="381"/>
      <c r="BB62" s="381"/>
      <c r="BC62" s="381"/>
      <c r="BD62" s="381"/>
      <c r="BE62" s="381"/>
      <c r="BF62" s="381"/>
      <c r="BG62" s="86"/>
    </row>
    <row r="63" spans="2:89">
      <c r="B63" s="343"/>
      <c r="C63" s="344"/>
      <c r="D63" s="344"/>
      <c r="E63" s="344"/>
      <c r="F63" s="344"/>
      <c r="G63" s="344"/>
      <c r="H63" s="344"/>
      <c r="I63" s="344"/>
      <c r="J63" s="344"/>
      <c r="K63" s="344"/>
      <c r="L63" s="345"/>
      <c r="M63" s="338"/>
      <c r="N63" s="338"/>
      <c r="O63" s="338"/>
      <c r="P63" s="338"/>
      <c r="Q63" s="338"/>
      <c r="R63" s="338"/>
      <c r="S63" s="338"/>
      <c r="T63" s="338"/>
      <c r="U63" s="338"/>
      <c r="V63" s="382"/>
      <c r="W63" s="383"/>
      <c r="X63" s="383"/>
      <c r="Y63" s="383"/>
      <c r="Z63" s="383"/>
      <c r="AA63" s="384"/>
      <c r="AB63" s="385"/>
      <c r="AC63" s="385"/>
      <c r="AD63" s="385"/>
      <c r="AE63" s="385"/>
      <c r="AF63" s="386">
        <f t="shared" si="9"/>
        <v>0</v>
      </c>
      <c r="AG63" s="377"/>
      <c r="AH63" s="377"/>
      <c r="AI63" s="377"/>
      <c r="AJ63" s="387"/>
      <c r="AK63" s="387"/>
      <c r="AL63" s="387"/>
      <c r="AM63" s="387"/>
      <c r="AN63" s="385"/>
      <c r="AO63" s="385"/>
      <c r="AP63" s="385"/>
      <c r="AQ63" s="385"/>
      <c r="AS63" s="381"/>
      <c r="AT63" s="381"/>
      <c r="AU63" s="381"/>
      <c r="AV63" s="381"/>
      <c r="AW63" s="381"/>
      <c r="AX63" s="381"/>
      <c r="AY63" s="381"/>
      <c r="AZ63" s="381"/>
      <c r="BA63" s="381"/>
      <c r="BB63" s="381"/>
      <c r="BC63" s="381"/>
      <c r="BD63" s="381"/>
      <c r="BE63" s="381"/>
      <c r="BF63" s="381"/>
      <c r="BG63" s="86"/>
    </row>
    <row r="64" spans="2:89">
      <c r="B64" s="343"/>
      <c r="C64" s="344"/>
      <c r="D64" s="344"/>
      <c r="E64" s="344"/>
      <c r="F64" s="344"/>
      <c r="G64" s="344"/>
      <c r="H64" s="344"/>
      <c r="I64" s="344"/>
      <c r="J64" s="344"/>
      <c r="K64" s="344"/>
      <c r="L64" s="345"/>
      <c r="M64" s="338"/>
      <c r="N64" s="338"/>
      <c r="O64" s="338"/>
      <c r="P64" s="338"/>
      <c r="Q64" s="338"/>
      <c r="R64" s="338"/>
      <c r="S64" s="338"/>
      <c r="T64" s="338"/>
      <c r="U64" s="338"/>
      <c r="V64" s="382"/>
      <c r="W64" s="383"/>
      <c r="X64" s="383"/>
      <c r="Y64" s="383"/>
      <c r="Z64" s="383"/>
      <c r="AA64" s="384"/>
      <c r="AB64" s="385"/>
      <c r="AC64" s="385"/>
      <c r="AD64" s="385"/>
      <c r="AE64" s="385"/>
      <c r="AF64" s="386">
        <f t="shared" si="9"/>
        <v>0</v>
      </c>
      <c r="AG64" s="377"/>
      <c r="AH64" s="377"/>
      <c r="AI64" s="377"/>
      <c r="AJ64" s="387"/>
      <c r="AK64" s="387"/>
      <c r="AL64" s="387"/>
      <c r="AM64" s="387"/>
      <c r="AN64" s="385"/>
      <c r="AO64" s="385"/>
      <c r="AP64" s="385"/>
      <c r="AQ64" s="385"/>
      <c r="AS64" s="381"/>
      <c r="AT64" s="381"/>
      <c r="AU64" s="381"/>
      <c r="AV64" s="381"/>
      <c r="AW64" s="381"/>
      <c r="AX64" s="381"/>
      <c r="AY64" s="381"/>
      <c r="AZ64" s="381"/>
      <c r="BA64" s="381"/>
      <c r="BB64" s="381"/>
      <c r="BC64" s="381"/>
      <c r="BD64" s="381"/>
      <c r="BE64" s="381"/>
      <c r="BF64" s="381"/>
      <c r="BG64" s="86"/>
    </row>
    <row r="65" spans="2:59">
      <c r="B65" s="343"/>
      <c r="C65" s="344"/>
      <c r="D65" s="344"/>
      <c r="E65" s="344"/>
      <c r="F65" s="344"/>
      <c r="G65" s="344"/>
      <c r="H65" s="344"/>
      <c r="I65" s="344"/>
      <c r="J65" s="344"/>
      <c r="K65" s="344"/>
      <c r="L65" s="345"/>
      <c r="M65" s="338"/>
      <c r="N65" s="338"/>
      <c r="O65" s="338"/>
      <c r="P65" s="338"/>
      <c r="Q65" s="338"/>
      <c r="R65" s="338"/>
      <c r="S65" s="338"/>
      <c r="T65" s="338"/>
      <c r="U65" s="338"/>
      <c r="V65" s="382"/>
      <c r="W65" s="383"/>
      <c r="X65" s="383"/>
      <c r="Y65" s="383"/>
      <c r="Z65" s="383"/>
      <c r="AA65" s="384"/>
      <c r="AB65" s="385"/>
      <c r="AC65" s="385"/>
      <c r="AD65" s="385"/>
      <c r="AE65" s="385"/>
      <c r="AF65" s="386">
        <f t="shared" si="9"/>
        <v>0</v>
      </c>
      <c r="AG65" s="377"/>
      <c r="AH65" s="377"/>
      <c r="AI65" s="377"/>
      <c r="AJ65" s="387"/>
      <c r="AK65" s="387"/>
      <c r="AL65" s="387"/>
      <c r="AM65" s="387"/>
      <c r="AN65" s="385"/>
      <c r="AO65" s="385"/>
      <c r="AP65" s="385"/>
      <c r="AQ65" s="385"/>
      <c r="AS65" s="381"/>
      <c r="AT65" s="381"/>
      <c r="AU65" s="381"/>
      <c r="AV65" s="381"/>
      <c r="AW65" s="381"/>
      <c r="AX65" s="381"/>
      <c r="AY65" s="381"/>
      <c r="AZ65" s="381"/>
      <c r="BA65" s="381"/>
      <c r="BB65" s="381"/>
      <c r="BC65" s="381"/>
      <c r="BD65" s="381"/>
      <c r="BE65" s="381"/>
      <c r="BF65" s="381"/>
      <c r="BG65" s="86"/>
    </row>
    <row r="66" spans="2:59">
      <c r="B66" s="343"/>
      <c r="C66" s="344"/>
      <c r="D66" s="344"/>
      <c r="E66" s="344"/>
      <c r="F66" s="344"/>
      <c r="G66" s="344"/>
      <c r="H66" s="344"/>
      <c r="I66" s="344"/>
      <c r="J66" s="344"/>
      <c r="K66" s="344"/>
      <c r="L66" s="345"/>
      <c r="M66" s="338"/>
      <c r="N66" s="338"/>
      <c r="O66" s="338"/>
      <c r="P66" s="338"/>
      <c r="Q66" s="338"/>
      <c r="R66" s="338"/>
      <c r="S66" s="338"/>
      <c r="T66" s="338"/>
      <c r="U66" s="338"/>
      <c r="V66" s="382"/>
      <c r="W66" s="383"/>
      <c r="X66" s="383"/>
      <c r="Y66" s="383"/>
      <c r="Z66" s="383"/>
      <c r="AA66" s="384"/>
      <c r="AB66" s="385"/>
      <c r="AC66" s="385"/>
      <c r="AD66" s="385"/>
      <c r="AE66" s="385"/>
      <c r="AF66" s="386">
        <f t="shared" si="9"/>
        <v>0</v>
      </c>
      <c r="AG66" s="377"/>
      <c r="AH66" s="377"/>
      <c r="AI66" s="377"/>
      <c r="AJ66" s="387"/>
      <c r="AK66" s="387"/>
      <c r="AL66" s="387"/>
      <c r="AM66" s="387"/>
      <c r="AN66" s="385"/>
      <c r="AO66" s="385"/>
      <c r="AP66" s="385"/>
      <c r="AQ66" s="385"/>
      <c r="AS66" s="381"/>
      <c r="AT66" s="381"/>
      <c r="AU66" s="381"/>
      <c r="AV66" s="381"/>
      <c r="AW66" s="381"/>
      <c r="AX66" s="381"/>
      <c r="AY66" s="381"/>
      <c r="AZ66" s="381"/>
      <c r="BA66" s="381"/>
      <c r="BB66" s="381"/>
      <c r="BC66" s="381"/>
      <c r="BD66" s="381"/>
      <c r="BE66" s="381"/>
      <c r="BF66" s="381"/>
      <c r="BG66" s="86"/>
    </row>
    <row r="67" spans="2:59">
      <c r="B67" s="343"/>
      <c r="C67" s="344"/>
      <c r="D67" s="344"/>
      <c r="E67" s="344"/>
      <c r="F67" s="344"/>
      <c r="G67" s="344"/>
      <c r="H67" s="344"/>
      <c r="I67" s="344"/>
      <c r="J67" s="344"/>
      <c r="K67" s="344"/>
      <c r="L67" s="345"/>
      <c r="M67" s="338"/>
      <c r="N67" s="338"/>
      <c r="O67" s="338"/>
      <c r="P67" s="338"/>
      <c r="Q67" s="338"/>
      <c r="R67" s="338"/>
      <c r="S67" s="338"/>
      <c r="T67" s="338"/>
      <c r="U67" s="338"/>
      <c r="V67" s="382"/>
      <c r="W67" s="383"/>
      <c r="X67" s="383"/>
      <c r="Y67" s="383"/>
      <c r="Z67" s="383"/>
      <c r="AA67" s="384"/>
      <c r="AB67" s="385"/>
      <c r="AC67" s="385"/>
      <c r="AD67" s="385"/>
      <c r="AE67" s="385"/>
      <c r="AF67" s="386">
        <f t="shared" si="9"/>
        <v>0</v>
      </c>
      <c r="AG67" s="377"/>
      <c r="AH67" s="377"/>
      <c r="AI67" s="377"/>
      <c r="AJ67" s="387"/>
      <c r="AK67" s="387"/>
      <c r="AL67" s="387"/>
      <c r="AM67" s="387"/>
      <c r="AN67" s="385"/>
      <c r="AO67" s="385"/>
      <c r="AP67" s="385"/>
      <c r="AQ67" s="385"/>
      <c r="AS67" s="381"/>
      <c r="AT67" s="381"/>
      <c r="AU67" s="381"/>
      <c r="AV67" s="381"/>
      <c r="AW67" s="381"/>
      <c r="AX67" s="381"/>
      <c r="AY67" s="381"/>
      <c r="AZ67" s="381"/>
      <c r="BA67" s="381"/>
      <c r="BB67" s="381"/>
      <c r="BC67" s="381"/>
      <c r="BD67" s="381"/>
      <c r="BE67" s="381"/>
      <c r="BF67" s="381"/>
      <c r="BG67" s="86"/>
    </row>
    <row r="68" spans="2:59">
      <c r="B68" s="343"/>
      <c r="C68" s="344"/>
      <c r="D68" s="344"/>
      <c r="E68" s="344"/>
      <c r="F68" s="344"/>
      <c r="G68" s="344"/>
      <c r="H68" s="344"/>
      <c r="I68" s="344"/>
      <c r="J68" s="344"/>
      <c r="K68" s="344"/>
      <c r="L68" s="345"/>
      <c r="M68" s="338"/>
      <c r="N68" s="338"/>
      <c r="O68" s="338"/>
      <c r="P68" s="338"/>
      <c r="Q68" s="338"/>
      <c r="R68" s="338"/>
      <c r="S68" s="338"/>
      <c r="T68" s="338"/>
      <c r="U68" s="338"/>
      <c r="V68" s="382"/>
      <c r="W68" s="383"/>
      <c r="X68" s="383"/>
      <c r="Y68" s="383"/>
      <c r="Z68" s="383"/>
      <c r="AA68" s="384"/>
      <c r="AB68" s="385"/>
      <c r="AC68" s="385"/>
      <c r="AD68" s="385"/>
      <c r="AE68" s="385"/>
      <c r="AF68" s="386">
        <f t="shared" si="9"/>
        <v>0</v>
      </c>
      <c r="AG68" s="377"/>
      <c r="AH68" s="377"/>
      <c r="AI68" s="377"/>
      <c r="AJ68" s="387"/>
      <c r="AK68" s="387"/>
      <c r="AL68" s="387"/>
      <c r="AM68" s="387"/>
      <c r="AN68" s="385"/>
      <c r="AO68" s="385"/>
      <c r="AP68" s="385"/>
      <c r="AQ68" s="385"/>
      <c r="AS68" s="381"/>
      <c r="AT68" s="381"/>
      <c r="AU68" s="381"/>
      <c r="AV68" s="381"/>
      <c r="AW68" s="381"/>
      <c r="AX68" s="381"/>
      <c r="AY68" s="381"/>
      <c r="AZ68" s="381"/>
      <c r="BA68" s="381"/>
      <c r="BB68" s="381"/>
      <c r="BC68" s="381"/>
      <c r="BD68" s="381"/>
      <c r="BE68" s="381"/>
      <c r="BF68" s="381"/>
      <c r="BG68" s="86"/>
    </row>
    <row r="69" spans="2:59">
      <c r="B69" s="343"/>
      <c r="C69" s="344"/>
      <c r="D69" s="344"/>
      <c r="E69" s="344"/>
      <c r="F69" s="344"/>
      <c r="G69" s="344"/>
      <c r="H69" s="344"/>
      <c r="I69" s="344"/>
      <c r="J69" s="344"/>
      <c r="K69" s="344"/>
      <c r="L69" s="345"/>
      <c r="M69" s="338"/>
      <c r="N69" s="338"/>
      <c r="O69" s="338"/>
      <c r="P69" s="338"/>
      <c r="Q69" s="338"/>
      <c r="R69" s="338"/>
      <c r="S69" s="338"/>
      <c r="T69" s="338"/>
      <c r="U69" s="338"/>
      <c r="V69" s="382"/>
      <c r="W69" s="383"/>
      <c r="X69" s="383"/>
      <c r="Y69" s="383"/>
      <c r="Z69" s="383"/>
      <c r="AA69" s="384"/>
      <c r="AB69" s="385"/>
      <c r="AC69" s="385"/>
      <c r="AD69" s="385"/>
      <c r="AE69" s="385"/>
      <c r="AF69" s="386">
        <f t="shared" si="9"/>
        <v>0</v>
      </c>
      <c r="AG69" s="377"/>
      <c r="AH69" s="377"/>
      <c r="AI69" s="377"/>
      <c r="AJ69" s="387"/>
      <c r="AK69" s="387"/>
      <c r="AL69" s="387"/>
      <c r="AM69" s="387"/>
      <c r="AN69" s="385"/>
      <c r="AO69" s="385"/>
      <c r="AP69" s="385"/>
      <c r="AQ69" s="385"/>
      <c r="AS69" s="381"/>
      <c r="AT69" s="381"/>
      <c r="AU69" s="381"/>
      <c r="AV69" s="381"/>
      <c r="AW69" s="381"/>
      <c r="AX69" s="381"/>
      <c r="AY69" s="381"/>
      <c r="AZ69" s="381"/>
      <c r="BA69" s="381"/>
      <c r="BB69" s="381"/>
      <c r="BC69" s="381"/>
      <c r="BD69" s="381"/>
      <c r="BE69" s="381"/>
      <c r="BF69" s="381"/>
      <c r="BG69" s="86"/>
    </row>
    <row r="70" spans="2:59">
      <c r="B70" s="343"/>
      <c r="C70" s="344"/>
      <c r="D70" s="344"/>
      <c r="E70" s="344"/>
      <c r="F70" s="344"/>
      <c r="G70" s="344"/>
      <c r="H70" s="344"/>
      <c r="I70" s="344"/>
      <c r="J70" s="344"/>
      <c r="K70" s="344"/>
      <c r="L70" s="345"/>
      <c r="M70" s="338"/>
      <c r="N70" s="338"/>
      <c r="O70" s="338"/>
      <c r="P70" s="338"/>
      <c r="Q70" s="338"/>
      <c r="R70" s="338"/>
      <c r="S70" s="338"/>
      <c r="T70" s="338"/>
      <c r="U70" s="338"/>
      <c r="V70" s="382"/>
      <c r="W70" s="383"/>
      <c r="X70" s="383"/>
      <c r="Y70" s="383"/>
      <c r="Z70" s="383"/>
      <c r="AA70" s="384"/>
      <c r="AB70" s="385"/>
      <c r="AC70" s="385"/>
      <c r="AD70" s="385"/>
      <c r="AE70" s="385"/>
      <c r="AF70" s="386">
        <f t="shared" si="9"/>
        <v>0</v>
      </c>
      <c r="AG70" s="377"/>
      <c r="AH70" s="377"/>
      <c r="AI70" s="377"/>
      <c r="AJ70" s="387"/>
      <c r="AK70" s="387"/>
      <c r="AL70" s="387"/>
      <c r="AM70" s="387"/>
      <c r="AN70" s="385"/>
      <c r="AO70" s="385"/>
      <c r="AP70" s="385"/>
      <c r="AQ70" s="385"/>
      <c r="AS70" s="381"/>
      <c r="AT70" s="381"/>
      <c r="AU70" s="381"/>
      <c r="AV70" s="381"/>
      <c r="AW70" s="381"/>
      <c r="AX70" s="381"/>
      <c r="AY70" s="381"/>
      <c r="AZ70" s="381"/>
      <c r="BA70" s="381"/>
      <c r="BB70" s="381"/>
      <c r="BC70" s="381"/>
      <c r="BD70" s="381"/>
      <c r="BE70" s="381"/>
      <c r="BF70" s="381"/>
      <c r="BG70" s="86"/>
    </row>
    <row r="71" spans="2:59">
      <c r="B71" s="343"/>
      <c r="C71" s="344"/>
      <c r="D71" s="344"/>
      <c r="E71" s="344"/>
      <c r="F71" s="344"/>
      <c r="G71" s="344"/>
      <c r="H71" s="344"/>
      <c r="I71" s="344"/>
      <c r="J71" s="344"/>
      <c r="K71" s="344"/>
      <c r="L71" s="345"/>
      <c r="M71" s="338"/>
      <c r="N71" s="338"/>
      <c r="O71" s="338"/>
      <c r="P71" s="338"/>
      <c r="Q71" s="338"/>
      <c r="R71" s="338"/>
      <c r="S71" s="338"/>
      <c r="T71" s="338"/>
      <c r="U71" s="338"/>
      <c r="V71" s="382"/>
      <c r="W71" s="383"/>
      <c r="X71" s="383"/>
      <c r="Y71" s="383"/>
      <c r="Z71" s="383"/>
      <c r="AA71" s="384"/>
      <c r="AB71" s="385"/>
      <c r="AC71" s="385"/>
      <c r="AD71" s="385"/>
      <c r="AE71" s="385"/>
      <c r="AF71" s="386">
        <f t="shared" si="9"/>
        <v>0</v>
      </c>
      <c r="AG71" s="377"/>
      <c r="AH71" s="377"/>
      <c r="AI71" s="377"/>
      <c r="AJ71" s="387"/>
      <c r="AK71" s="387"/>
      <c r="AL71" s="387"/>
      <c r="AM71" s="387"/>
      <c r="AN71" s="385"/>
      <c r="AO71" s="385"/>
      <c r="AP71" s="385"/>
      <c r="AQ71" s="385"/>
      <c r="AS71" s="381"/>
      <c r="AT71" s="381"/>
      <c r="AU71" s="381"/>
      <c r="AV71" s="381"/>
      <c r="AW71" s="381"/>
      <c r="AX71" s="381"/>
      <c r="AY71" s="381"/>
      <c r="AZ71" s="381"/>
      <c r="BA71" s="381"/>
      <c r="BB71" s="381"/>
      <c r="BC71" s="381"/>
      <c r="BD71" s="381"/>
      <c r="BE71" s="381"/>
      <c r="BF71" s="381"/>
      <c r="BG71" s="86"/>
    </row>
    <row r="72" spans="2:59">
      <c r="B72" s="343"/>
      <c r="C72" s="344"/>
      <c r="D72" s="344"/>
      <c r="E72" s="344"/>
      <c r="F72" s="344"/>
      <c r="G72" s="344"/>
      <c r="H72" s="344"/>
      <c r="I72" s="344"/>
      <c r="J72" s="344"/>
      <c r="K72" s="344"/>
      <c r="L72" s="345"/>
      <c r="M72" s="338"/>
      <c r="N72" s="338"/>
      <c r="O72" s="338"/>
      <c r="P72" s="338"/>
      <c r="Q72" s="338"/>
      <c r="R72" s="338"/>
      <c r="S72" s="338"/>
      <c r="T72" s="338"/>
      <c r="U72" s="338"/>
      <c r="V72" s="382"/>
      <c r="W72" s="383"/>
      <c r="X72" s="383"/>
      <c r="Y72" s="383"/>
      <c r="Z72" s="383"/>
      <c r="AA72" s="384"/>
      <c r="AB72" s="385"/>
      <c r="AC72" s="385"/>
      <c r="AD72" s="385"/>
      <c r="AE72" s="385"/>
      <c r="AF72" s="386">
        <f t="shared" si="9"/>
        <v>0</v>
      </c>
      <c r="AG72" s="377"/>
      <c r="AH72" s="377"/>
      <c r="AI72" s="377"/>
      <c r="AJ72" s="387"/>
      <c r="AK72" s="387"/>
      <c r="AL72" s="387"/>
      <c r="AM72" s="387"/>
      <c r="AN72" s="385"/>
      <c r="AO72" s="385"/>
      <c r="AP72" s="385"/>
      <c r="AQ72" s="385"/>
      <c r="AS72" s="381"/>
      <c r="AT72" s="381"/>
      <c r="AU72" s="381"/>
      <c r="AV72" s="381"/>
      <c r="AW72" s="381"/>
      <c r="AX72" s="381"/>
      <c r="AY72" s="381"/>
      <c r="AZ72" s="381"/>
      <c r="BA72" s="381"/>
      <c r="BB72" s="381"/>
      <c r="BC72" s="381"/>
      <c r="BD72" s="381"/>
      <c r="BE72" s="381"/>
      <c r="BF72" s="381"/>
      <c r="BG72" s="86"/>
    </row>
    <row r="73" spans="2:59">
      <c r="B73" s="343"/>
      <c r="C73" s="344"/>
      <c r="D73" s="344"/>
      <c r="E73" s="344"/>
      <c r="F73" s="344"/>
      <c r="G73" s="344"/>
      <c r="H73" s="344"/>
      <c r="I73" s="344"/>
      <c r="J73" s="344"/>
      <c r="K73" s="344"/>
      <c r="L73" s="345"/>
      <c r="M73" s="338"/>
      <c r="N73" s="338"/>
      <c r="O73" s="338"/>
      <c r="P73" s="338"/>
      <c r="Q73" s="338"/>
      <c r="R73" s="338"/>
      <c r="S73" s="338"/>
      <c r="T73" s="338"/>
      <c r="U73" s="338"/>
      <c r="V73" s="382"/>
      <c r="W73" s="383"/>
      <c r="X73" s="383"/>
      <c r="Y73" s="383"/>
      <c r="Z73" s="383"/>
      <c r="AA73" s="384"/>
      <c r="AB73" s="385"/>
      <c r="AC73" s="385"/>
      <c r="AD73" s="385"/>
      <c r="AE73" s="385"/>
      <c r="AF73" s="386">
        <f t="shared" si="9"/>
        <v>0</v>
      </c>
      <c r="AG73" s="377"/>
      <c r="AH73" s="377"/>
      <c r="AI73" s="377"/>
      <c r="AJ73" s="387"/>
      <c r="AK73" s="387"/>
      <c r="AL73" s="387"/>
      <c r="AM73" s="387"/>
      <c r="AN73" s="385"/>
      <c r="AO73" s="385"/>
      <c r="AP73" s="385"/>
      <c r="AQ73" s="385"/>
      <c r="AS73" s="381"/>
      <c r="AT73" s="381"/>
      <c r="AU73" s="381"/>
      <c r="AV73" s="381"/>
      <c r="AW73" s="381"/>
      <c r="AX73" s="381"/>
      <c r="AY73" s="381"/>
      <c r="AZ73" s="381"/>
      <c r="BA73" s="381"/>
      <c r="BB73" s="381"/>
      <c r="BC73" s="381"/>
      <c r="BD73" s="381"/>
      <c r="BE73" s="381"/>
      <c r="BF73" s="381"/>
      <c r="BG73" s="86"/>
    </row>
    <row r="74" spans="2:59">
      <c r="B74" s="343"/>
      <c r="C74" s="344"/>
      <c r="D74" s="344"/>
      <c r="E74" s="344"/>
      <c r="F74" s="344"/>
      <c r="G74" s="344"/>
      <c r="H74" s="344"/>
      <c r="I74" s="344"/>
      <c r="J74" s="344"/>
      <c r="K74" s="344"/>
      <c r="L74" s="345"/>
      <c r="M74" s="338"/>
      <c r="N74" s="338"/>
      <c r="O74" s="338"/>
      <c r="P74" s="338"/>
      <c r="Q74" s="338"/>
      <c r="R74" s="338"/>
      <c r="S74" s="338"/>
      <c r="T74" s="338"/>
      <c r="U74" s="338"/>
      <c r="V74" s="382"/>
      <c r="W74" s="383"/>
      <c r="X74" s="383"/>
      <c r="Y74" s="383"/>
      <c r="Z74" s="383"/>
      <c r="AA74" s="384"/>
      <c r="AB74" s="385"/>
      <c r="AC74" s="385"/>
      <c r="AD74" s="385"/>
      <c r="AE74" s="385"/>
      <c r="AF74" s="386">
        <f t="shared" si="9"/>
        <v>0</v>
      </c>
      <c r="AG74" s="377"/>
      <c r="AH74" s="377"/>
      <c r="AI74" s="377"/>
      <c r="AJ74" s="387"/>
      <c r="AK74" s="387"/>
      <c r="AL74" s="387"/>
      <c r="AM74" s="387"/>
      <c r="AN74" s="385"/>
      <c r="AO74" s="385"/>
      <c r="AP74" s="385"/>
      <c r="AQ74" s="385"/>
      <c r="AS74" s="381"/>
      <c r="AT74" s="381"/>
      <c r="AU74" s="381"/>
      <c r="AV74" s="381"/>
      <c r="AW74" s="381"/>
      <c r="AX74" s="381"/>
      <c r="AY74" s="381"/>
      <c r="AZ74" s="381"/>
      <c r="BA74" s="381"/>
      <c r="BB74" s="381"/>
      <c r="BC74" s="381"/>
      <c r="BD74" s="381"/>
      <c r="BE74" s="381"/>
      <c r="BF74" s="381"/>
      <c r="BG74" s="86"/>
    </row>
    <row r="75" spans="2:59">
      <c r="B75" s="343"/>
      <c r="C75" s="344"/>
      <c r="D75" s="344"/>
      <c r="E75" s="344"/>
      <c r="F75" s="344"/>
      <c r="G75" s="344"/>
      <c r="H75" s="344"/>
      <c r="I75" s="344"/>
      <c r="J75" s="344"/>
      <c r="K75" s="344"/>
      <c r="L75" s="345"/>
      <c r="M75" s="338"/>
      <c r="N75" s="338"/>
      <c r="O75" s="338"/>
      <c r="P75" s="338"/>
      <c r="Q75" s="338"/>
      <c r="R75" s="338"/>
      <c r="S75" s="338"/>
      <c r="T75" s="338"/>
      <c r="U75" s="338"/>
      <c r="V75" s="382"/>
      <c r="W75" s="383"/>
      <c r="X75" s="383"/>
      <c r="Y75" s="383"/>
      <c r="Z75" s="383"/>
      <c r="AA75" s="384"/>
      <c r="AB75" s="385"/>
      <c r="AC75" s="385"/>
      <c r="AD75" s="385"/>
      <c r="AE75" s="385"/>
      <c r="AF75" s="386">
        <f t="shared" si="9"/>
        <v>0</v>
      </c>
      <c r="AG75" s="377"/>
      <c r="AH75" s="377"/>
      <c r="AI75" s="377"/>
      <c r="AJ75" s="387"/>
      <c r="AK75" s="387"/>
      <c r="AL75" s="387"/>
      <c r="AM75" s="387"/>
      <c r="AN75" s="385"/>
      <c r="AO75" s="385"/>
      <c r="AP75" s="385"/>
      <c r="AQ75" s="385"/>
      <c r="AS75" s="381"/>
      <c r="AT75" s="381"/>
      <c r="AU75" s="381"/>
      <c r="AV75" s="381"/>
      <c r="AW75" s="381"/>
      <c r="AX75" s="381"/>
      <c r="AY75" s="381"/>
      <c r="AZ75" s="381"/>
      <c r="BA75" s="381"/>
      <c r="BB75" s="381"/>
      <c r="BC75" s="381"/>
      <c r="BD75" s="381"/>
      <c r="BE75" s="381"/>
      <c r="BF75" s="381"/>
      <c r="BG75" s="86"/>
    </row>
    <row r="76" spans="2:59">
      <c r="B76" s="343"/>
      <c r="C76" s="344"/>
      <c r="D76" s="344"/>
      <c r="E76" s="344"/>
      <c r="F76" s="344"/>
      <c r="G76" s="344"/>
      <c r="H76" s="344"/>
      <c r="I76" s="344"/>
      <c r="J76" s="344"/>
      <c r="K76" s="344"/>
      <c r="L76" s="345"/>
      <c r="M76" s="338"/>
      <c r="N76" s="338"/>
      <c r="O76" s="338"/>
      <c r="P76" s="338"/>
      <c r="Q76" s="338"/>
      <c r="R76" s="338"/>
      <c r="S76" s="338"/>
      <c r="T76" s="338"/>
      <c r="U76" s="338"/>
      <c r="V76" s="382"/>
      <c r="W76" s="383"/>
      <c r="X76" s="383"/>
      <c r="Y76" s="383"/>
      <c r="Z76" s="383"/>
      <c r="AA76" s="384"/>
      <c r="AB76" s="385"/>
      <c r="AC76" s="385"/>
      <c r="AD76" s="385"/>
      <c r="AE76" s="385"/>
      <c r="AF76" s="386">
        <f t="shared" si="9"/>
        <v>0</v>
      </c>
      <c r="AG76" s="377"/>
      <c r="AH76" s="377"/>
      <c r="AI76" s="377"/>
      <c r="AJ76" s="387"/>
      <c r="AK76" s="387"/>
      <c r="AL76" s="387"/>
      <c r="AM76" s="387"/>
      <c r="AN76" s="385"/>
      <c r="AO76" s="385"/>
      <c r="AP76" s="385"/>
      <c r="AQ76" s="385"/>
      <c r="AS76" s="381"/>
      <c r="AT76" s="381"/>
      <c r="AU76" s="381"/>
      <c r="AV76" s="381"/>
      <c r="AW76" s="381"/>
      <c r="AX76" s="381"/>
      <c r="AY76" s="381"/>
      <c r="AZ76" s="381"/>
      <c r="BA76" s="381"/>
      <c r="BB76" s="381"/>
      <c r="BC76" s="381"/>
      <c r="BD76" s="381"/>
      <c r="BE76" s="381"/>
      <c r="BF76" s="381"/>
      <c r="BG76" s="86"/>
    </row>
    <row r="77" spans="2:59">
      <c r="B77" s="343"/>
      <c r="C77" s="344"/>
      <c r="D77" s="344"/>
      <c r="E77" s="344"/>
      <c r="F77" s="344"/>
      <c r="G77" s="344"/>
      <c r="H77" s="344"/>
      <c r="I77" s="344"/>
      <c r="J77" s="344"/>
      <c r="K77" s="344"/>
      <c r="L77" s="345"/>
      <c r="M77" s="338"/>
      <c r="N77" s="338"/>
      <c r="O77" s="338"/>
      <c r="P77" s="338"/>
      <c r="Q77" s="338"/>
      <c r="R77" s="338"/>
      <c r="S77" s="338"/>
      <c r="T77" s="338"/>
      <c r="U77" s="338"/>
      <c r="V77" s="382"/>
      <c r="W77" s="383"/>
      <c r="X77" s="383"/>
      <c r="Y77" s="383"/>
      <c r="Z77" s="383"/>
      <c r="AA77" s="384"/>
      <c r="AB77" s="385"/>
      <c r="AC77" s="385"/>
      <c r="AD77" s="385"/>
      <c r="AE77" s="385"/>
      <c r="AF77" s="386">
        <f t="shared" si="9"/>
        <v>0</v>
      </c>
      <c r="AG77" s="377"/>
      <c r="AH77" s="377"/>
      <c r="AI77" s="377"/>
      <c r="AJ77" s="387"/>
      <c r="AK77" s="387"/>
      <c r="AL77" s="387"/>
      <c r="AM77" s="387"/>
      <c r="AN77" s="385"/>
      <c r="AO77" s="385"/>
      <c r="AP77" s="385"/>
      <c r="AQ77" s="385"/>
      <c r="AS77" s="381"/>
      <c r="AT77" s="381"/>
      <c r="AU77" s="381"/>
      <c r="AV77" s="381"/>
      <c r="AW77" s="381"/>
      <c r="AX77" s="381"/>
      <c r="AY77" s="381"/>
      <c r="AZ77" s="381"/>
      <c r="BA77" s="381"/>
      <c r="BB77" s="381"/>
      <c r="BC77" s="381"/>
      <c r="BD77" s="381"/>
      <c r="BE77" s="381"/>
      <c r="BF77" s="381"/>
      <c r="BG77" s="86"/>
    </row>
    <row r="78" spans="2:59">
      <c r="B78" s="343"/>
      <c r="C78" s="344"/>
      <c r="D78" s="344"/>
      <c r="E78" s="344"/>
      <c r="F78" s="344"/>
      <c r="G78" s="344"/>
      <c r="H78" s="344"/>
      <c r="I78" s="344"/>
      <c r="J78" s="344"/>
      <c r="K78" s="344"/>
      <c r="L78" s="345"/>
      <c r="M78" s="338"/>
      <c r="N78" s="338"/>
      <c r="O78" s="338"/>
      <c r="P78" s="338"/>
      <c r="Q78" s="338"/>
      <c r="R78" s="338"/>
      <c r="S78" s="338"/>
      <c r="T78" s="338"/>
      <c r="U78" s="338"/>
      <c r="V78" s="382"/>
      <c r="W78" s="383"/>
      <c r="X78" s="383"/>
      <c r="Y78" s="383"/>
      <c r="Z78" s="383"/>
      <c r="AA78" s="384"/>
      <c r="AB78" s="385"/>
      <c r="AC78" s="385"/>
      <c r="AD78" s="385"/>
      <c r="AE78" s="385"/>
      <c r="AF78" s="386">
        <f t="shared" si="9"/>
        <v>0</v>
      </c>
      <c r="AG78" s="377"/>
      <c r="AH78" s="377"/>
      <c r="AI78" s="377"/>
      <c r="AJ78" s="387"/>
      <c r="AK78" s="387"/>
      <c r="AL78" s="387"/>
      <c r="AM78" s="387"/>
      <c r="AN78" s="385"/>
      <c r="AO78" s="385"/>
      <c r="AP78" s="385"/>
      <c r="AQ78" s="385"/>
      <c r="AS78" s="381"/>
      <c r="AT78" s="381"/>
      <c r="AU78" s="381"/>
      <c r="AV78" s="381"/>
      <c r="AW78" s="381"/>
      <c r="AX78" s="381"/>
      <c r="AY78" s="381"/>
      <c r="AZ78" s="381"/>
      <c r="BA78" s="381"/>
      <c r="BB78" s="381"/>
      <c r="BC78" s="381"/>
      <c r="BD78" s="381"/>
      <c r="BE78" s="381"/>
      <c r="BF78" s="381"/>
      <c r="BG78" s="86"/>
    </row>
    <row r="79" spans="2:59">
      <c r="B79" s="343"/>
      <c r="C79" s="344"/>
      <c r="D79" s="344"/>
      <c r="E79" s="344"/>
      <c r="F79" s="344"/>
      <c r="G79" s="344"/>
      <c r="H79" s="344"/>
      <c r="I79" s="344"/>
      <c r="J79" s="344"/>
      <c r="K79" s="344"/>
      <c r="L79" s="345"/>
      <c r="M79" s="338"/>
      <c r="N79" s="338"/>
      <c r="O79" s="338"/>
      <c r="P79" s="338"/>
      <c r="Q79" s="338"/>
      <c r="R79" s="338"/>
      <c r="S79" s="338"/>
      <c r="T79" s="338"/>
      <c r="U79" s="338"/>
      <c r="V79" s="382"/>
      <c r="W79" s="383"/>
      <c r="X79" s="383"/>
      <c r="Y79" s="383"/>
      <c r="Z79" s="383"/>
      <c r="AA79" s="384"/>
      <c r="AB79" s="385"/>
      <c r="AC79" s="385"/>
      <c r="AD79" s="385"/>
      <c r="AE79" s="385"/>
      <c r="AF79" s="386">
        <f t="shared" si="9"/>
        <v>0</v>
      </c>
      <c r="AG79" s="377"/>
      <c r="AH79" s="377"/>
      <c r="AI79" s="377"/>
      <c r="AJ79" s="387"/>
      <c r="AK79" s="387"/>
      <c r="AL79" s="387"/>
      <c r="AM79" s="387"/>
      <c r="AN79" s="385"/>
      <c r="AO79" s="385"/>
      <c r="AP79" s="385"/>
      <c r="AQ79" s="385"/>
      <c r="AS79" s="381"/>
      <c r="AT79" s="381"/>
      <c r="AU79" s="381"/>
      <c r="AV79" s="381"/>
      <c r="AW79" s="381"/>
      <c r="AX79" s="381"/>
      <c r="AY79" s="381"/>
      <c r="AZ79" s="381"/>
      <c r="BA79" s="381"/>
      <c r="BB79" s="381"/>
      <c r="BC79" s="381"/>
      <c r="BD79" s="381"/>
      <c r="BE79" s="381"/>
      <c r="BF79" s="381"/>
      <c r="BG79" s="86"/>
    </row>
    <row r="80" spans="2:59">
      <c r="B80" s="343"/>
      <c r="C80" s="344"/>
      <c r="D80" s="344"/>
      <c r="E80" s="344"/>
      <c r="F80" s="344"/>
      <c r="G80" s="344"/>
      <c r="H80" s="344"/>
      <c r="I80" s="344"/>
      <c r="J80" s="344"/>
      <c r="K80" s="344"/>
      <c r="L80" s="345"/>
      <c r="M80" s="338"/>
      <c r="N80" s="338"/>
      <c r="O80" s="338"/>
      <c r="P80" s="338"/>
      <c r="Q80" s="338"/>
      <c r="R80" s="338"/>
      <c r="S80" s="338"/>
      <c r="T80" s="338"/>
      <c r="U80" s="338"/>
      <c r="V80" s="382"/>
      <c r="W80" s="383"/>
      <c r="X80" s="383"/>
      <c r="Y80" s="383"/>
      <c r="Z80" s="383"/>
      <c r="AA80" s="384"/>
      <c r="AB80" s="385"/>
      <c r="AC80" s="385"/>
      <c r="AD80" s="385"/>
      <c r="AE80" s="385"/>
      <c r="AF80" s="386">
        <f t="shared" si="9"/>
        <v>0</v>
      </c>
      <c r="AG80" s="377"/>
      <c r="AH80" s="377"/>
      <c r="AI80" s="377"/>
      <c r="AJ80" s="387"/>
      <c r="AK80" s="387"/>
      <c r="AL80" s="387"/>
      <c r="AM80" s="387"/>
      <c r="AN80" s="385"/>
      <c r="AO80" s="385"/>
      <c r="AP80" s="385"/>
      <c r="AQ80" s="385"/>
      <c r="AS80" s="381"/>
      <c r="AT80" s="381"/>
      <c r="AU80" s="381"/>
      <c r="AV80" s="381"/>
      <c r="AW80" s="381"/>
      <c r="AX80" s="381"/>
      <c r="AY80" s="381"/>
      <c r="AZ80" s="381"/>
      <c r="BA80" s="381"/>
      <c r="BB80" s="381"/>
      <c r="BC80" s="381"/>
      <c r="BD80" s="381"/>
      <c r="BE80" s="381"/>
      <c r="BF80" s="381"/>
      <c r="BG80" s="86"/>
    </row>
    <row r="81" spans="2:99">
      <c r="B81" s="343"/>
      <c r="C81" s="344"/>
      <c r="D81" s="344"/>
      <c r="E81" s="344"/>
      <c r="F81" s="344"/>
      <c r="G81" s="344"/>
      <c r="H81" s="344"/>
      <c r="I81" s="344"/>
      <c r="J81" s="344"/>
      <c r="K81" s="344"/>
      <c r="L81" s="345"/>
      <c r="M81" s="338"/>
      <c r="N81" s="338"/>
      <c r="O81" s="338"/>
      <c r="P81" s="338"/>
      <c r="Q81" s="338"/>
      <c r="R81" s="338"/>
      <c r="S81" s="338"/>
      <c r="T81" s="338"/>
      <c r="U81" s="338"/>
      <c r="V81" s="382"/>
      <c r="W81" s="383"/>
      <c r="X81" s="383"/>
      <c r="Y81" s="383"/>
      <c r="Z81" s="383"/>
      <c r="AA81" s="384"/>
      <c r="AB81" s="385"/>
      <c r="AC81" s="385"/>
      <c r="AD81" s="385"/>
      <c r="AE81" s="385"/>
      <c r="AF81" s="386">
        <f t="shared" si="9"/>
        <v>0</v>
      </c>
      <c r="AG81" s="377"/>
      <c r="AH81" s="377"/>
      <c r="AI81" s="377"/>
      <c r="AJ81" s="387"/>
      <c r="AK81" s="387"/>
      <c r="AL81" s="387"/>
      <c r="AM81" s="387"/>
      <c r="AN81" s="385"/>
      <c r="AO81" s="385"/>
      <c r="AP81" s="385"/>
      <c r="AQ81" s="385"/>
      <c r="AS81" s="381"/>
      <c r="AT81" s="381"/>
      <c r="AU81" s="381"/>
      <c r="AV81" s="381"/>
      <c r="AW81" s="381"/>
      <c r="AX81" s="381"/>
      <c r="AY81" s="381"/>
      <c r="AZ81" s="381"/>
      <c r="BA81" s="381"/>
      <c r="BB81" s="381"/>
      <c r="BC81" s="381"/>
      <c r="BD81" s="381"/>
      <c r="BE81" s="381"/>
      <c r="BF81" s="381"/>
      <c r="BG81" s="86"/>
    </row>
    <row r="82" spans="2:99">
      <c r="B82" s="343"/>
      <c r="C82" s="344"/>
      <c r="D82" s="344"/>
      <c r="E82" s="344"/>
      <c r="F82" s="344"/>
      <c r="G82" s="344"/>
      <c r="H82" s="344"/>
      <c r="I82" s="344"/>
      <c r="J82" s="344"/>
      <c r="K82" s="344"/>
      <c r="L82" s="345"/>
      <c r="M82" s="338"/>
      <c r="N82" s="338"/>
      <c r="O82" s="338"/>
      <c r="P82" s="338"/>
      <c r="Q82" s="338"/>
      <c r="R82" s="338"/>
      <c r="S82" s="338"/>
      <c r="T82" s="338"/>
      <c r="U82" s="338"/>
      <c r="V82" s="382"/>
      <c r="W82" s="383"/>
      <c r="X82" s="383"/>
      <c r="Y82" s="383"/>
      <c r="Z82" s="383"/>
      <c r="AA82" s="384"/>
      <c r="AB82" s="385"/>
      <c r="AC82" s="385"/>
      <c r="AD82" s="385"/>
      <c r="AE82" s="385"/>
      <c r="AF82" s="386">
        <f t="shared" si="9"/>
        <v>0</v>
      </c>
      <c r="AG82" s="377"/>
      <c r="AH82" s="377"/>
      <c r="AI82" s="377"/>
      <c r="AJ82" s="387"/>
      <c r="AK82" s="387"/>
      <c r="AL82" s="387"/>
      <c r="AM82" s="387"/>
      <c r="AN82" s="385"/>
      <c r="AO82" s="385"/>
      <c r="AP82" s="385"/>
      <c r="AQ82" s="385"/>
      <c r="AS82" s="381"/>
      <c r="AT82" s="381"/>
      <c r="AU82" s="381"/>
      <c r="AV82" s="381"/>
      <c r="AW82" s="381"/>
      <c r="AX82" s="381"/>
      <c r="AY82" s="381"/>
      <c r="AZ82" s="381"/>
      <c r="BA82" s="381"/>
      <c r="BB82" s="381"/>
      <c r="BC82" s="381"/>
      <c r="BD82" s="381"/>
      <c r="BE82" s="381"/>
      <c r="BF82" s="381"/>
      <c r="BG82" s="86"/>
    </row>
    <row r="83" spans="2:99">
      <c r="B83" s="343"/>
      <c r="C83" s="344"/>
      <c r="D83" s="344"/>
      <c r="E83" s="344"/>
      <c r="F83" s="344"/>
      <c r="G83" s="344"/>
      <c r="H83" s="344"/>
      <c r="I83" s="344"/>
      <c r="J83" s="344"/>
      <c r="K83" s="344"/>
      <c r="L83" s="345"/>
      <c r="M83" s="338"/>
      <c r="N83" s="338"/>
      <c r="O83" s="338"/>
      <c r="P83" s="338"/>
      <c r="Q83" s="338"/>
      <c r="R83" s="338"/>
      <c r="S83" s="338"/>
      <c r="T83" s="338"/>
      <c r="U83" s="338"/>
      <c r="V83" s="382"/>
      <c r="W83" s="383"/>
      <c r="X83" s="383"/>
      <c r="Y83" s="383"/>
      <c r="Z83" s="383"/>
      <c r="AA83" s="384"/>
      <c r="AB83" s="385"/>
      <c r="AC83" s="385"/>
      <c r="AD83" s="385"/>
      <c r="AE83" s="385"/>
      <c r="AF83" s="386">
        <f t="shared" si="9"/>
        <v>0</v>
      </c>
      <c r="AG83" s="377"/>
      <c r="AH83" s="377"/>
      <c r="AI83" s="377"/>
      <c r="AJ83" s="387"/>
      <c r="AK83" s="387"/>
      <c r="AL83" s="387"/>
      <c r="AM83" s="387"/>
      <c r="AN83" s="385"/>
      <c r="AO83" s="385"/>
      <c r="AP83" s="385"/>
      <c r="AQ83" s="385"/>
      <c r="AS83" s="381"/>
      <c r="AT83" s="381"/>
      <c r="AU83" s="381"/>
      <c r="AV83" s="381"/>
      <c r="AW83" s="381"/>
      <c r="AX83" s="381"/>
      <c r="AY83" s="381"/>
      <c r="AZ83" s="381"/>
      <c r="BA83" s="381"/>
      <c r="BB83" s="381"/>
      <c r="BC83" s="381"/>
      <c r="BD83" s="381"/>
      <c r="BE83" s="381"/>
      <c r="BF83" s="381"/>
      <c r="BG83" s="86"/>
    </row>
    <row r="84" spans="2:99">
      <c r="B84" s="343"/>
      <c r="C84" s="344"/>
      <c r="D84" s="344"/>
      <c r="E84" s="344"/>
      <c r="F84" s="344"/>
      <c r="G84" s="344"/>
      <c r="H84" s="344"/>
      <c r="I84" s="344"/>
      <c r="J84" s="344"/>
      <c r="K84" s="344"/>
      <c r="L84" s="345"/>
      <c r="M84" s="338"/>
      <c r="N84" s="338"/>
      <c r="O84" s="338"/>
      <c r="P84" s="338"/>
      <c r="Q84" s="338"/>
      <c r="R84" s="338"/>
      <c r="S84" s="338"/>
      <c r="T84" s="338"/>
      <c r="U84" s="338"/>
      <c r="V84" s="382"/>
      <c r="W84" s="383"/>
      <c r="X84" s="383"/>
      <c r="Y84" s="383"/>
      <c r="Z84" s="383"/>
      <c r="AA84" s="384"/>
      <c r="AB84" s="385"/>
      <c r="AC84" s="385"/>
      <c r="AD84" s="385"/>
      <c r="AE84" s="385"/>
      <c r="AF84" s="386">
        <f t="shared" si="9"/>
        <v>0</v>
      </c>
      <c r="AG84" s="377"/>
      <c r="AH84" s="377"/>
      <c r="AI84" s="377"/>
      <c r="AJ84" s="387"/>
      <c r="AK84" s="387"/>
      <c r="AL84" s="387"/>
      <c r="AM84" s="387"/>
      <c r="AN84" s="385"/>
      <c r="AO84" s="385"/>
      <c r="AP84" s="385"/>
      <c r="AQ84" s="385"/>
      <c r="AS84" s="381"/>
      <c r="AT84" s="381"/>
      <c r="AU84" s="381"/>
      <c r="AV84" s="381"/>
      <c r="AW84" s="381"/>
      <c r="AX84" s="381"/>
      <c r="AY84" s="381"/>
      <c r="AZ84" s="381"/>
      <c r="BA84" s="381"/>
      <c r="BB84" s="381"/>
      <c r="BC84" s="381"/>
      <c r="BD84" s="381"/>
      <c r="BE84" s="381"/>
      <c r="BF84" s="381"/>
      <c r="BG84" s="86"/>
    </row>
    <row r="85" spans="2:99">
      <c r="B85" s="343"/>
      <c r="C85" s="344"/>
      <c r="D85" s="344"/>
      <c r="E85" s="344"/>
      <c r="F85" s="344"/>
      <c r="G85" s="344"/>
      <c r="H85" s="344"/>
      <c r="I85" s="344"/>
      <c r="J85" s="344"/>
      <c r="K85" s="344"/>
      <c r="L85" s="345"/>
      <c r="M85" s="338"/>
      <c r="N85" s="338"/>
      <c r="O85" s="338"/>
      <c r="P85" s="338"/>
      <c r="Q85" s="338"/>
      <c r="R85" s="338"/>
      <c r="S85" s="338"/>
      <c r="T85" s="338"/>
      <c r="U85" s="338"/>
      <c r="V85" s="382"/>
      <c r="W85" s="383"/>
      <c r="X85" s="383"/>
      <c r="Y85" s="383"/>
      <c r="Z85" s="383"/>
      <c r="AA85" s="384"/>
      <c r="AB85" s="385"/>
      <c r="AC85" s="385"/>
      <c r="AD85" s="385"/>
      <c r="AE85" s="385"/>
      <c r="AF85" s="386">
        <f t="shared" si="9"/>
        <v>0</v>
      </c>
      <c r="AG85" s="377"/>
      <c r="AH85" s="377"/>
      <c r="AI85" s="377"/>
      <c r="AJ85" s="387"/>
      <c r="AK85" s="387"/>
      <c r="AL85" s="387"/>
      <c r="AM85" s="387"/>
      <c r="AN85" s="385"/>
      <c r="AO85" s="385"/>
      <c r="AP85" s="385"/>
      <c r="AQ85" s="385"/>
      <c r="AS85" s="381"/>
      <c r="AT85" s="381"/>
      <c r="AU85" s="381"/>
      <c r="AV85" s="381"/>
      <c r="AW85" s="381"/>
      <c r="AX85" s="381"/>
      <c r="AY85" s="381"/>
      <c r="AZ85" s="381"/>
      <c r="BA85" s="381"/>
      <c r="BB85" s="381"/>
      <c r="BC85" s="381"/>
      <c r="BD85" s="381"/>
      <c r="BE85" s="381"/>
      <c r="BF85" s="381"/>
      <c r="BG85" s="86"/>
    </row>
    <row r="86" spans="2:99">
      <c r="B86" s="343"/>
      <c r="C86" s="344"/>
      <c r="D86" s="344"/>
      <c r="E86" s="344"/>
      <c r="F86" s="344"/>
      <c r="G86" s="344"/>
      <c r="H86" s="344"/>
      <c r="I86" s="344"/>
      <c r="J86" s="344"/>
      <c r="K86" s="344"/>
      <c r="L86" s="345"/>
      <c r="M86" s="338"/>
      <c r="N86" s="338"/>
      <c r="O86" s="338"/>
      <c r="P86" s="338"/>
      <c r="Q86" s="338"/>
      <c r="R86" s="338"/>
      <c r="S86" s="338"/>
      <c r="T86" s="338"/>
      <c r="U86" s="338"/>
      <c r="V86" s="382"/>
      <c r="W86" s="383"/>
      <c r="X86" s="383"/>
      <c r="Y86" s="383"/>
      <c r="Z86" s="383"/>
      <c r="AA86" s="384"/>
      <c r="AB86" s="385"/>
      <c r="AC86" s="385"/>
      <c r="AD86" s="385"/>
      <c r="AE86" s="385"/>
      <c r="AF86" s="386">
        <f t="shared" si="9"/>
        <v>0</v>
      </c>
      <c r="AG86" s="377"/>
      <c r="AH86" s="377"/>
      <c r="AI86" s="377"/>
      <c r="AJ86" s="387"/>
      <c r="AK86" s="387"/>
      <c r="AL86" s="387"/>
      <c r="AM86" s="387"/>
      <c r="AN86" s="385"/>
      <c r="AO86" s="385"/>
      <c r="AP86" s="385"/>
      <c r="AQ86" s="385"/>
      <c r="AS86" s="381"/>
      <c r="AT86" s="381"/>
      <c r="AU86" s="381"/>
      <c r="AV86" s="381"/>
      <c r="AW86" s="381"/>
      <c r="AX86" s="381"/>
      <c r="AY86" s="381"/>
      <c r="AZ86" s="381"/>
      <c r="BA86" s="381"/>
      <c r="BB86" s="381"/>
      <c r="BC86" s="381"/>
      <c r="BD86" s="381"/>
      <c r="BE86" s="381"/>
      <c r="BF86" s="381"/>
      <c r="BG86" s="86"/>
    </row>
    <row r="87" spans="2:99">
      <c r="B87" s="343"/>
      <c r="C87" s="344"/>
      <c r="D87" s="344"/>
      <c r="E87" s="344"/>
      <c r="F87" s="344"/>
      <c r="G87" s="344"/>
      <c r="H87" s="344"/>
      <c r="I87" s="344"/>
      <c r="J87" s="344"/>
      <c r="K87" s="344"/>
      <c r="L87" s="345"/>
      <c r="M87" s="338"/>
      <c r="N87" s="338"/>
      <c r="O87" s="338"/>
      <c r="P87" s="338"/>
      <c r="Q87" s="338"/>
      <c r="R87" s="338"/>
      <c r="S87" s="338"/>
      <c r="T87" s="338"/>
      <c r="U87" s="338"/>
      <c r="V87" s="382"/>
      <c r="W87" s="383"/>
      <c r="X87" s="383"/>
      <c r="Y87" s="383"/>
      <c r="Z87" s="383"/>
      <c r="AA87" s="384"/>
      <c r="AB87" s="385"/>
      <c r="AC87" s="385"/>
      <c r="AD87" s="385"/>
      <c r="AE87" s="385"/>
      <c r="AF87" s="386">
        <f t="shared" si="9"/>
        <v>0</v>
      </c>
      <c r="AG87" s="377"/>
      <c r="AH87" s="377"/>
      <c r="AI87" s="377"/>
      <c r="AJ87" s="387"/>
      <c r="AK87" s="387"/>
      <c r="AL87" s="387"/>
      <c r="AM87" s="387"/>
      <c r="AN87" s="385"/>
      <c r="AO87" s="385"/>
      <c r="AP87" s="385"/>
      <c r="AQ87" s="385"/>
      <c r="AS87" s="381"/>
      <c r="AT87" s="381"/>
      <c r="AU87" s="381"/>
      <c r="AV87" s="381"/>
      <c r="AW87" s="381"/>
      <c r="AX87" s="381"/>
      <c r="AY87" s="381"/>
      <c r="AZ87" s="381"/>
      <c r="BA87" s="381"/>
      <c r="BB87" s="381"/>
      <c r="BC87" s="381"/>
      <c r="BD87" s="381"/>
      <c r="BE87" s="381"/>
      <c r="BF87" s="381"/>
      <c r="BG87" s="86"/>
    </row>
    <row r="88" spans="2:99">
      <c r="B88" s="343"/>
      <c r="C88" s="344"/>
      <c r="D88" s="344"/>
      <c r="E88" s="344"/>
      <c r="F88" s="344"/>
      <c r="G88" s="344"/>
      <c r="H88" s="344"/>
      <c r="I88" s="344"/>
      <c r="J88" s="344"/>
      <c r="K88" s="344"/>
      <c r="L88" s="345"/>
      <c r="M88" s="338"/>
      <c r="N88" s="338"/>
      <c r="O88" s="338"/>
      <c r="P88" s="338"/>
      <c r="Q88" s="338"/>
      <c r="R88" s="338"/>
      <c r="S88" s="338"/>
      <c r="T88" s="338"/>
      <c r="U88" s="338"/>
      <c r="V88" s="382"/>
      <c r="W88" s="383"/>
      <c r="X88" s="383"/>
      <c r="Y88" s="383"/>
      <c r="Z88" s="383"/>
      <c r="AA88" s="384"/>
      <c r="AB88" s="385"/>
      <c r="AC88" s="385"/>
      <c r="AD88" s="385"/>
      <c r="AE88" s="385"/>
      <c r="AF88" s="386">
        <f t="shared" si="9"/>
        <v>0</v>
      </c>
      <c r="AG88" s="377"/>
      <c r="AH88" s="377"/>
      <c r="AI88" s="377"/>
      <c r="AJ88" s="387"/>
      <c r="AK88" s="387"/>
      <c r="AL88" s="387"/>
      <c r="AM88" s="387"/>
      <c r="AN88" s="385"/>
      <c r="AO88" s="385"/>
      <c r="AP88" s="385"/>
      <c r="AQ88" s="385"/>
      <c r="AS88" s="381"/>
      <c r="AT88" s="381"/>
      <c r="AU88" s="381"/>
      <c r="AV88" s="381"/>
      <c r="AW88" s="381"/>
      <c r="AX88" s="381"/>
      <c r="AY88" s="381"/>
      <c r="AZ88" s="381"/>
      <c r="BA88" s="381"/>
      <c r="BB88" s="381"/>
      <c r="BC88" s="381"/>
      <c r="BD88" s="381"/>
      <c r="BE88" s="381"/>
      <c r="BF88" s="381"/>
      <c r="BG88" s="86"/>
    </row>
    <row r="89" spans="2:99">
      <c r="B89" s="343"/>
      <c r="C89" s="344"/>
      <c r="D89" s="344"/>
      <c r="E89" s="344"/>
      <c r="F89" s="344"/>
      <c r="G89" s="344"/>
      <c r="H89" s="344"/>
      <c r="I89" s="344"/>
      <c r="J89" s="344"/>
      <c r="K89" s="344"/>
      <c r="L89" s="345"/>
      <c r="M89" s="338"/>
      <c r="N89" s="338"/>
      <c r="O89" s="338"/>
      <c r="P89" s="338"/>
      <c r="Q89" s="338"/>
      <c r="R89" s="338"/>
      <c r="S89" s="338"/>
      <c r="T89" s="338"/>
      <c r="U89" s="338"/>
      <c r="V89" s="382"/>
      <c r="W89" s="383"/>
      <c r="X89" s="383"/>
      <c r="Y89" s="383"/>
      <c r="Z89" s="383"/>
      <c r="AA89" s="384"/>
      <c r="AB89" s="385"/>
      <c r="AC89" s="385"/>
      <c r="AD89" s="385"/>
      <c r="AE89" s="385"/>
      <c r="AF89" s="386">
        <f t="shared" si="9"/>
        <v>0</v>
      </c>
      <c r="AG89" s="377"/>
      <c r="AH89" s="377"/>
      <c r="AI89" s="377"/>
      <c r="AJ89" s="387"/>
      <c r="AK89" s="387"/>
      <c r="AL89" s="387"/>
      <c r="AM89" s="387"/>
      <c r="AN89" s="385"/>
      <c r="AO89" s="385"/>
      <c r="AP89" s="385"/>
      <c r="AQ89" s="385"/>
      <c r="AS89" s="381"/>
      <c r="AT89" s="381"/>
      <c r="AU89" s="381"/>
      <c r="AV89" s="381"/>
      <c r="AW89" s="381"/>
      <c r="AX89" s="381"/>
      <c r="AY89" s="381"/>
      <c r="AZ89" s="381"/>
      <c r="BA89" s="381"/>
      <c r="BB89" s="381"/>
      <c r="BC89" s="381"/>
      <c r="BD89" s="381"/>
      <c r="BE89" s="381"/>
      <c r="BF89" s="381"/>
      <c r="BG89" s="86"/>
    </row>
    <row r="90" spans="2:99" s="88" customFormat="1">
      <c r="B90" s="87"/>
    </row>
    <row r="91" spans="2:99" ht="17.25" thickBot="1">
      <c r="B91" s="368" t="s">
        <v>186</v>
      </c>
      <c r="C91" s="368"/>
      <c r="D91" s="368"/>
      <c r="E91" s="368"/>
      <c r="F91" s="368"/>
      <c r="G91" s="368"/>
      <c r="H91" s="368"/>
      <c r="I91" s="368"/>
      <c r="J91" s="368"/>
      <c r="K91" s="368"/>
      <c r="L91" s="368"/>
      <c r="M91" s="368"/>
      <c r="N91" s="368"/>
      <c r="O91" s="368"/>
      <c r="P91" s="368"/>
      <c r="Q91" s="368"/>
      <c r="R91" s="368"/>
      <c r="S91" s="368"/>
      <c r="T91" s="368"/>
      <c r="U91" s="368"/>
      <c r="V91" s="368"/>
      <c r="W91" s="368"/>
      <c r="X91" s="368"/>
      <c r="Y91" s="368"/>
      <c r="Z91" s="368"/>
      <c r="AA91" s="368"/>
      <c r="AB91" s="368"/>
      <c r="AC91" s="368"/>
      <c r="AD91" s="368"/>
      <c r="AE91" s="368"/>
      <c r="AF91" s="368"/>
      <c r="AG91" s="368"/>
      <c r="AH91" s="368"/>
      <c r="AI91" s="368"/>
      <c r="AJ91" s="368"/>
      <c r="AK91" s="368"/>
      <c r="AL91" s="368"/>
      <c r="AM91" s="368"/>
      <c r="AN91" s="368"/>
      <c r="AO91" s="368"/>
      <c r="AP91" s="368"/>
      <c r="AQ91" s="368"/>
      <c r="AR91" s="368"/>
      <c r="AS91" s="368"/>
      <c r="AT91" s="368"/>
      <c r="AU91" s="368"/>
      <c r="AV91" s="368"/>
      <c r="AW91" s="368"/>
      <c r="AX91" s="368"/>
      <c r="AY91" s="368"/>
      <c r="AZ91" s="368"/>
      <c r="BA91" s="368"/>
      <c r="BB91" s="368"/>
      <c r="BC91" s="368"/>
      <c r="BD91" s="368"/>
      <c r="BE91" s="368"/>
      <c r="BF91" s="368"/>
      <c r="BG91" s="368"/>
      <c r="BH91" s="368"/>
    </row>
    <row r="92" spans="2:99" ht="18.75" customHeight="1">
      <c r="B92" s="368" t="s">
        <v>187</v>
      </c>
      <c r="C92" s="368"/>
      <c r="D92" s="368"/>
      <c r="E92" s="368"/>
      <c r="F92" s="368"/>
      <c r="G92" s="368"/>
      <c r="H92" s="368"/>
      <c r="I92" s="368"/>
      <c r="J92" s="368"/>
      <c r="K92" s="368"/>
      <c r="L92" s="368"/>
      <c r="M92" s="368"/>
      <c r="N92" s="388" t="s">
        <v>188</v>
      </c>
      <c r="O92" s="389"/>
      <c r="P92" s="389"/>
      <c r="Q92" s="389"/>
      <c r="R92" s="389"/>
      <c r="S92" s="390"/>
      <c r="T92" s="388" t="s">
        <v>189</v>
      </c>
      <c r="U92" s="389"/>
      <c r="V92" s="389"/>
      <c r="W92" s="389"/>
      <c r="X92" s="389"/>
      <c r="Y92" s="389"/>
      <c r="Z92" s="389"/>
      <c r="AA92" s="390"/>
      <c r="AB92" s="388" t="s">
        <v>190</v>
      </c>
      <c r="AC92" s="389"/>
      <c r="AD92" s="389"/>
      <c r="AE92" s="389"/>
      <c r="AF92" s="389"/>
      <c r="AG92" s="389"/>
      <c r="AH92" s="389"/>
      <c r="AI92" s="389"/>
      <c r="AJ92" s="389"/>
      <c r="AK92" s="389"/>
      <c r="AL92" s="389"/>
      <c r="AM92" s="389"/>
      <c r="AN92" s="389"/>
      <c r="AO92" s="389"/>
      <c r="AP92" s="389"/>
      <c r="AQ92" s="390"/>
      <c r="AR92" s="388" t="s">
        <v>191</v>
      </c>
      <c r="AS92" s="389"/>
      <c r="AT92" s="389"/>
      <c r="AU92" s="389"/>
      <c r="AV92" s="389"/>
      <c r="AW92" s="389"/>
      <c r="AX92" s="389"/>
      <c r="AY92" s="389"/>
      <c r="AZ92" s="389"/>
      <c r="BA92" s="389"/>
      <c r="BB92" s="389"/>
      <c r="BC92" s="389"/>
      <c r="BD92" s="389"/>
      <c r="BE92" s="389"/>
      <c r="BF92" s="389"/>
      <c r="BG92" s="390"/>
      <c r="BH92" s="388" t="s">
        <v>192</v>
      </c>
      <c r="BI92" s="389"/>
      <c r="BJ92" s="389"/>
      <c r="BK92" s="389"/>
      <c r="BL92" s="389"/>
      <c r="BM92" s="389"/>
      <c r="BN92" s="389"/>
      <c r="BO92" s="389"/>
      <c r="BP92" s="389"/>
      <c r="BQ92" s="389"/>
      <c r="BR92" s="389"/>
      <c r="BS92" s="389"/>
      <c r="BT92" s="389"/>
      <c r="BU92" s="389"/>
      <c r="BV92" s="389"/>
      <c r="BW92" s="389"/>
      <c r="BX92" s="389"/>
      <c r="BY92" s="389"/>
      <c r="BZ92" s="389"/>
      <c r="CA92" s="389"/>
      <c r="CB92" s="389"/>
      <c r="CC92" s="389"/>
      <c r="CD92" s="389"/>
      <c r="CE92" s="389"/>
      <c r="CF92" s="389"/>
      <c r="CG92" s="389"/>
      <c r="CH92" s="389"/>
      <c r="CI92" s="389"/>
      <c r="CJ92" s="389"/>
      <c r="CK92" s="389"/>
      <c r="CL92" s="389"/>
      <c r="CM92" s="389"/>
      <c r="CN92" s="389"/>
      <c r="CO92" s="389"/>
      <c r="CP92" s="389"/>
      <c r="CQ92" s="389"/>
      <c r="CR92" s="389"/>
      <c r="CS92" s="389"/>
      <c r="CT92" s="389"/>
      <c r="CU92" s="390"/>
    </row>
    <row r="93" spans="2:99" ht="16.5" customHeight="1">
      <c r="B93" s="335" t="s">
        <v>193</v>
      </c>
      <c r="C93" s="335"/>
      <c r="D93" s="335"/>
      <c r="E93" s="335"/>
      <c r="F93" s="335"/>
      <c r="G93" s="335"/>
      <c r="H93" s="335"/>
      <c r="I93" s="335"/>
      <c r="J93" s="335"/>
      <c r="K93" s="335"/>
      <c r="L93" s="335"/>
      <c r="M93" s="332"/>
      <c r="N93" s="403" t="s">
        <v>194</v>
      </c>
      <c r="O93" s="335"/>
      <c r="P93" s="335"/>
      <c r="Q93" s="335" t="s">
        <v>195</v>
      </c>
      <c r="R93" s="335"/>
      <c r="S93" s="391"/>
      <c r="T93" s="404" t="s">
        <v>62</v>
      </c>
      <c r="U93" s="405"/>
      <c r="V93" s="405"/>
      <c r="W93" s="405"/>
      <c r="X93" s="405" t="s">
        <v>63</v>
      </c>
      <c r="Y93" s="405"/>
      <c r="Z93" s="405"/>
      <c r="AA93" s="406"/>
      <c r="AB93" s="402" t="s">
        <v>55</v>
      </c>
      <c r="AC93" s="399"/>
      <c r="AD93" s="399"/>
      <c r="AE93" s="399"/>
      <c r="AF93" s="399" t="s">
        <v>51</v>
      </c>
      <c r="AG93" s="399"/>
      <c r="AH93" s="399"/>
      <c r="AI93" s="399"/>
      <c r="AJ93" s="399" t="s">
        <v>196</v>
      </c>
      <c r="AK93" s="399"/>
      <c r="AL93" s="399"/>
      <c r="AM93" s="399"/>
      <c r="AN93" s="399" t="s">
        <v>102</v>
      </c>
      <c r="AO93" s="399"/>
      <c r="AP93" s="399"/>
      <c r="AQ93" s="400"/>
      <c r="AR93" s="402" t="s">
        <v>197</v>
      </c>
      <c r="AS93" s="399"/>
      <c r="AT93" s="399"/>
      <c r="AU93" s="399"/>
      <c r="AV93" s="399" t="s">
        <v>51</v>
      </c>
      <c r="AW93" s="399"/>
      <c r="AX93" s="399"/>
      <c r="AY93" s="399"/>
      <c r="AZ93" s="399" t="s">
        <v>198</v>
      </c>
      <c r="BA93" s="399"/>
      <c r="BB93" s="399"/>
      <c r="BC93" s="399"/>
      <c r="BD93" s="399" t="s">
        <v>102</v>
      </c>
      <c r="BE93" s="399"/>
      <c r="BF93" s="399"/>
      <c r="BG93" s="400"/>
      <c r="BH93" s="401" t="s">
        <v>199</v>
      </c>
      <c r="BI93" s="334"/>
      <c r="BJ93" s="333"/>
      <c r="BK93" s="332" t="s">
        <v>200</v>
      </c>
      <c r="BL93" s="334"/>
      <c r="BM93" s="333"/>
      <c r="BN93" s="332" t="s">
        <v>201</v>
      </c>
      <c r="BO93" s="334"/>
      <c r="BP93" s="333"/>
      <c r="BQ93" s="332" t="s">
        <v>202</v>
      </c>
      <c r="BR93" s="334"/>
      <c r="BS93" s="333"/>
      <c r="BT93" s="335" t="s">
        <v>203</v>
      </c>
      <c r="BU93" s="335"/>
      <c r="BV93" s="335"/>
      <c r="BW93" s="335"/>
      <c r="BX93" s="335" t="s">
        <v>204</v>
      </c>
      <c r="BY93" s="335"/>
      <c r="BZ93" s="335"/>
      <c r="CA93" s="335"/>
      <c r="CB93" s="335" t="s">
        <v>51</v>
      </c>
      <c r="CC93" s="335"/>
      <c r="CD93" s="335"/>
      <c r="CE93" s="335"/>
      <c r="CF93" s="335" t="s">
        <v>79</v>
      </c>
      <c r="CG93" s="335"/>
      <c r="CH93" s="335"/>
      <c r="CI93" s="335"/>
      <c r="CJ93" s="335" t="s">
        <v>80</v>
      </c>
      <c r="CK93" s="335"/>
      <c r="CL93" s="335"/>
      <c r="CM93" s="335"/>
      <c r="CN93" s="335"/>
      <c r="CO93" s="335"/>
      <c r="CP93" s="335"/>
      <c r="CQ93" s="335"/>
      <c r="CR93" s="335" t="s">
        <v>205</v>
      </c>
      <c r="CS93" s="335"/>
      <c r="CT93" s="335"/>
      <c r="CU93" s="391"/>
    </row>
    <row r="94" spans="2:99">
      <c r="B94" s="338"/>
      <c r="C94" s="338"/>
      <c r="D94" s="338"/>
      <c r="E94" s="338"/>
      <c r="F94" s="338"/>
      <c r="G94" s="338"/>
      <c r="H94" s="338"/>
      <c r="I94" s="338"/>
      <c r="J94" s="338"/>
      <c r="K94" s="338"/>
      <c r="L94" s="338"/>
      <c r="M94" s="339"/>
      <c r="N94" s="392"/>
      <c r="O94" s="393"/>
      <c r="P94" s="393"/>
      <c r="Q94" s="393"/>
      <c r="R94" s="393"/>
      <c r="S94" s="394"/>
      <c r="T94" s="395"/>
      <c r="U94" s="396"/>
      <c r="V94" s="396"/>
      <c r="W94" s="396"/>
      <c r="X94" s="397"/>
      <c r="Y94" s="397"/>
      <c r="Z94" s="397"/>
      <c r="AA94" s="398"/>
      <c r="AB94" s="417"/>
      <c r="AC94" s="408"/>
      <c r="AD94" s="408"/>
      <c r="AE94" s="408"/>
      <c r="AF94" s="408"/>
      <c r="AG94" s="408"/>
      <c r="AH94" s="408"/>
      <c r="AI94" s="408"/>
      <c r="AJ94" s="410">
        <f>AB94</f>
        <v>0</v>
      </c>
      <c r="AK94" s="410"/>
      <c r="AL94" s="410"/>
      <c r="AM94" s="410"/>
      <c r="AN94" s="407" t="str">
        <f>IF(T94="","",AJ94-AF94)</f>
        <v/>
      </c>
      <c r="AO94" s="407"/>
      <c r="AP94" s="407"/>
      <c r="AQ94" s="418"/>
      <c r="AR94" s="417"/>
      <c r="AS94" s="408"/>
      <c r="AT94" s="408"/>
      <c r="AU94" s="408"/>
      <c r="AV94" s="419"/>
      <c r="AW94" s="419"/>
      <c r="AX94" s="419"/>
      <c r="AY94" s="419"/>
      <c r="AZ94" s="410">
        <f>AR94</f>
        <v>0</v>
      </c>
      <c r="BA94" s="410"/>
      <c r="BB94" s="410"/>
      <c r="BC94" s="410"/>
      <c r="BD94" s="411" t="str">
        <f>IF(T94="","",AZ94-AV94)</f>
        <v/>
      </c>
      <c r="BE94" s="411"/>
      <c r="BF94" s="411"/>
      <c r="BG94" s="412"/>
      <c r="BH94" s="413"/>
      <c r="BI94" s="414"/>
      <c r="BJ94" s="415"/>
      <c r="BK94" s="416"/>
      <c r="BL94" s="414"/>
      <c r="BM94" s="415"/>
      <c r="BN94" s="416"/>
      <c r="BO94" s="414"/>
      <c r="BP94" s="415"/>
      <c r="BQ94" s="416"/>
      <c r="BR94" s="414"/>
      <c r="BS94" s="415"/>
      <c r="BT94" s="342">
        <f>SUM(BH94:BS94)</f>
        <v>0</v>
      </c>
      <c r="BU94" s="342"/>
      <c r="BV94" s="342"/>
      <c r="BW94" s="342"/>
      <c r="BX94" s="407">
        <f>BT94-CB94</f>
        <v>0</v>
      </c>
      <c r="BY94" s="407"/>
      <c r="BZ94" s="407"/>
      <c r="CA94" s="407"/>
      <c r="CB94" s="408"/>
      <c r="CC94" s="408"/>
      <c r="CD94" s="408"/>
      <c r="CE94" s="408"/>
      <c r="CF94" s="385"/>
      <c r="CG94" s="385"/>
      <c r="CH94" s="385"/>
      <c r="CI94" s="385"/>
      <c r="CJ94" s="385"/>
      <c r="CK94" s="385"/>
      <c r="CL94" s="385"/>
      <c r="CM94" s="385"/>
      <c r="CN94" s="385"/>
      <c r="CO94" s="385"/>
      <c r="CP94" s="385"/>
      <c r="CQ94" s="385"/>
      <c r="CR94" s="337"/>
      <c r="CS94" s="337"/>
      <c r="CT94" s="337"/>
      <c r="CU94" s="409"/>
    </row>
    <row r="95" spans="2:99">
      <c r="B95" s="338"/>
      <c r="C95" s="338"/>
      <c r="D95" s="338"/>
      <c r="E95" s="338"/>
      <c r="F95" s="338"/>
      <c r="G95" s="338"/>
      <c r="H95" s="338"/>
      <c r="I95" s="338"/>
      <c r="J95" s="338"/>
      <c r="K95" s="338"/>
      <c r="L95" s="338"/>
      <c r="M95" s="339"/>
      <c r="N95" s="392"/>
      <c r="O95" s="393"/>
      <c r="P95" s="393"/>
      <c r="Q95" s="393"/>
      <c r="R95" s="393"/>
      <c r="S95" s="394"/>
      <c r="T95" s="395"/>
      <c r="U95" s="396"/>
      <c r="V95" s="396"/>
      <c r="W95" s="396"/>
      <c r="X95" s="397"/>
      <c r="Y95" s="397"/>
      <c r="Z95" s="397"/>
      <c r="AA95" s="398"/>
      <c r="AB95" s="417"/>
      <c r="AC95" s="408"/>
      <c r="AD95" s="408"/>
      <c r="AE95" s="408"/>
      <c r="AF95" s="408"/>
      <c r="AG95" s="408"/>
      <c r="AH95" s="408"/>
      <c r="AI95" s="408"/>
      <c r="AJ95" s="410">
        <f>AB95</f>
        <v>0</v>
      </c>
      <c r="AK95" s="410"/>
      <c r="AL95" s="410"/>
      <c r="AM95" s="410"/>
      <c r="AN95" s="407" t="str">
        <f>IF(T95="","",AJ95-AF95)</f>
        <v/>
      </c>
      <c r="AO95" s="407"/>
      <c r="AP95" s="407"/>
      <c r="AQ95" s="418"/>
      <c r="AR95" s="417"/>
      <c r="AS95" s="408"/>
      <c r="AT95" s="408"/>
      <c r="AU95" s="408"/>
      <c r="AV95" s="419"/>
      <c r="AW95" s="419"/>
      <c r="AX95" s="419"/>
      <c r="AY95" s="419"/>
      <c r="AZ95" s="410">
        <f>AR95</f>
        <v>0</v>
      </c>
      <c r="BA95" s="410"/>
      <c r="BB95" s="410"/>
      <c r="BC95" s="410"/>
      <c r="BD95" s="411" t="str">
        <f>IF(T94="","",AZ95-AV95)</f>
        <v/>
      </c>
      <c r="BE95" s="411"/>
      <c r="BF95" s="411"/>
      <c r="BG95" s="412"/>
      <c r="BH95" s="413"/>
      <c r="BI95" s="414"/>
      <c r="BJ95" s="415"/>
      <c r="BK95" s="416"/>
      <c r="BL95" s="414"/>
      <c r="BM95" s="415"/>
      <c r="BN95" s="416"/>
      <c r="BO95" s="414"/>
      <c r="BP95" s="415"/>
      <c r="BQ95" s="416"/>
      <c r="BR95" s="414"/>
      <c r="BS95" s="415"/>
      <c r="BT95" s="342">
        <f>SUM(BH95:BS95)</f>
        <v>0</v>
      </c>
      <c r="BU95" s="342"/>
      <c r="BV95" s="342"/>
      <c r="BW95" s="342"/>
      <c r="BX95" s="407">
        <f>BT95-CB95</f>
        <v>0</v>
      </c>
      <c r="BY95" s="407"/>
      <c r="BZ95" s="407"/>
      <c r="CA95" s="407"/>
      <c r="CB95" s="408"/>
      <c r="CC95" s="408"/>
      <c r="CD95" s="408"/>
      <c r="CE95" s="408"/>
      <c r="CF95" s="385"/>
      <c r="CG95" s="385"/>
      <c r="CH95" s="385"/>
      <c r="CI95" s="385"/>
      <c r="CJ95" s="385"/>
      <c r="CK95" s="385"/>
      <c r="CL95" s="385"/>
      <c r="CM95" s="385"/>
      <c r="CN95" s="385"/>
      <c r="CO95" s="385"/>
      <c r="CP95" s="385"/>
      <c r="CQ95" s="385"/>
      <c r="CR95" s="337"/>
      <c r="CS95" s="337"/>
      <c r="CT95" s="337"/>
      <c r="CU95" s="409"/>
    </row>
    <row r="96" spans="2:99">
      <c r="B96" s="338"/>
      <c r="C96" s="338"/>
      <c r="D96" s="338"/>
      <c r="E96" s="338"/>
      <c r="F96" s="338"/>
      <c r="G96" s="338"/>
      <c r="H96" s="338"/>
      <c r="I96" s="338"/>
      <c r="J96" s="338"/>
      <c r="K96" s="338"/>
      <c r="L96" s="338"/>
      <c r="M96" s="339"/>
      <c r="N96" s="392"/>
      <c r="O96" s="393"/>
      <c r="P96" s="393"/>
      <c r="Q96" s="393"/>
      <c r="R96" s="393"/>
      <c r="S96" s="394"/>
      <c r="T96" s="395"/>
      <c r="U96" s="396"/>
      <c r="V96" s="396"/>
      <c r="W96" s="396"/>
      <c r="X96" s="397"/>
      <c r="Y96" s="397"/>
      <c r="Z96" s="397"/>
      <c r="AA96" s="398"/>
      <c r="AB96" s="417"/>
      <c r="AC96" s="408"/>
      <c r="AD96" s="408"/>
      <c r="AE96" s="408"/>
      <c r="AF96" s="408"/>
      <c r="AG96" s="408"/>
      <c r="AH96" s="408"/>
      <c r="AI96" s="408"/>
      <c r="AJ96" s="410">
        <f>AB96</f>
        <v>0</v>
      </c>
      <c r="AK96" s="410"/>
      <c r="AL96" s="410"/>
      <c r="AM96" s="410"/>
      <c r="AN96" s="407" t="str">
        <f>IF(T96="","",AJ96-AF96)</f>
        <v/>
      </c>
      <c r="AO96" s="407"/>
      <c r="AP96" s="407"/>
      <c r="AQ96" s="418"/>
      <c r="AR96" s="417"/>
      <c r="AS96" s="408"/>
      <c r="AT96" s="408"/>
      <c r="AU96" s="408"/>
      <c r="AV96" s="419"/>
      <c r="AW96" s="419"/>
      <c r="AX96" s="419"/>
      <c r="AY96" s="419"/>
      <c r="AZ96" s="410">
        <f>AR96</f>
        <v>0</v>
      </c>
      <c r="BA96" s="410"/>
      <c r="BB96" s="410"/>
      <c r="BC96" s="410"/>
      <c r="BD96" s="411" t="str">
        <f>IF(T95="","",AZ96-AV96)</f>
        <v/>
      </c>
      <c r="BE96" s="411"/>
      <c r="BF96" s="411"/>
      <c r="BG96" s="412"/>
      <c r="BH96" s="413"/>
      <c r="BI96" s="414"/>
      <c r="BJ96" s="415"/>
      <c r="BK96" s="416"/>
      <c r="BL96" s="414"/>
      <c r="BM96" s="415"/>
      <c r="BN96" s="416"/>
      <c r="BO96" s="414"/>
      <c r="BP96" s="415"/>
      <c r="BQ96" s="416"/>
      <c r="BR96" s="414"/>
      <c r="BS96" s="415"/>
      <c r="BT96" s="342">
        <f>SUM(BH96:BS96)</f>
        <v>0</v>
      </c>
      <c r="BU96" s="342"/>
      <c r="BV96" s="342"/>
      <c r="BW96" s="342"/>
      <c r="BX96" s="407">
        <f t="shared" ref="BX96:BX98" si="10">BT96-CB96</f>
        <v>0</v>
      </c>
      <c r="BY96" s="407"/>
      <c r="BZ96" s="407"/>
      <c r="CA96" s="407"/>
      <c r="CB96" s="408"/>
      <c r="CC96" s="408"/>
      <c r="CD96" s="408"/>
      <c r="CE96" s="408"/>
      <c r="CF96" s="385"/>
      <c r="CG96" s="385"/>
      <c r="CH96" s="385"/>
      <c r="CI96" s="385"/>
      <c r="CJ96" s="385"/>
      <c r="CK96" s="385"/>
      <c r="CL96" s="385"/>
      <c r="CM96" s="385"/>
      <c r="CN96" s="385"/>
      <c r="CO96" s="385"/>
      <c r="CP96" s="385"/>
      <c r="CQ96" s="385"/>
      <c r="CR96" s="337"/>
      <c r="CS96" s="337"/>
      <c r="CT96" s="337"/>
      <c r="CU96" s="409"/>
    </row>
    <row r="97" spans="2:99">
      <c r="B97" s="338"/>
      <c r="C97" s="338"/>
      <c r="D97" s="338"/>
      <c r="E97" s="338"/>
      <c r="F97" s="338"/>
      <c r="G97" s="338"/>
      <c r="H97" s="338"/>
      <c r="I97" s="338"/>
      <c r="J97" s="338"/>
      <c r="K97" s="338"/>
      <c r="L97" s="338"/>
      <c r="M97" s="339"/>
      <c r="N97" s="392"/>
      <c r="O97" s="393"/>
      <c r="P97" s="393"/>
      <c r="Q97" s="393"/>
      <c r="R97" s="393"/>
      <c r="S97" s="394"/>
      <c r="T97" s="395"/>
      <c r="U97" s="396"/>
      <c r="V97" s="396"/>
      <c r="W97" s="396"/>
      <c r="X97" s="397"/>
      <c r="Y97" s="397"/>
      <c r="Z97" s="397"/>
      <c r="AA97" s="398"/>
      <c r="AB97" s="417"/>
      <c r="AC97" s="408"/>
      <c r="AD97" s="408"/>
      <c r="AE97" s="408"/>
      <c r="AF97" s="408"/>
      <c r="AG97" s="408"/>
      <c r="AH97" s="408"/>
      <c r="AI97" s="408"/>
      <c r="AJ97" s="410">
        <f>AB97</f>
        <v>0</v>
      </c>
      <c r="AK97" s="410"/>
      <c r="AL97" s="410"/>
      <c r="AM97" s="410"/>
      <c r="AN97" s="407" t="str">
        <f>IF(T97="","",AJ97-AF97)</f>
        <v/>
      </c>
      <c r="AO97" s="407"/>
      <c r="AP97" s="407"/>
      <c r="AQ97" s="418"/>
      <c r="AR97" s="417"/>
      <c r="AS97" s="408"/>
      <c r="AT97" s="408"/>
      <c r="AU97" s="408"/>
      <c r="AV97" s="419"/>
      <c r="AW97" s="419"/>
      <c r="AX97" s="419"/>
      <c r="AY97" s="419"/>
      <c r="AZ97" s="410">
        <f>AR97</f>
        <v>0</v>
      </c>
      <c r="BA97" s="410"/>
      <c r="BB97" s="410"/>
      <c r="BC97" s="410"/>
      <c r="BD97" s="411" t="str">
        <f>IF(T96="","",AZ97-AV97)</f>
        <v/>
      </c>
      <c r="BE97" s="411"/>
      <c r="BF97" s="411"/>
      <c r="BG97" s="412"/>
      <c r="BH97" s="413"/>
      <c r="BI97" s="414"/>
      <c r="BJ97" s="415"/>
      <c r="BK97" s="416"/>
      <c r="BL97" s="414"/>
      <c r="BM97" s="415"/>
      <c r="BN97" s="416"/>
      <c r="BO97" s="414"/>
      <c r="BP97" s="415"/>
      <c r="BQ97" s="416"/>
      <c r="BR97" s="414"/>
      <c r="BS97" s="415"/>
      <c r="BT97" s="342">
        <f>SUM(BH97:BS97)</f>
        <v>0</v>
      </c>
      <c r="BU97" s="342"/>
      <c r="BV97" s="342"/>
      <c r="BW97" s="342"/>
      <c r="BX97" s="407">
        <f t="shared" si="10"/>
        <v>0</v>
      </c>
      <c r="BY97" s="407"/>
      <c r="BZ97" s="407"/>
      <c r="CA97" s="407"/>
      <c r="CB97" s="408"/>
      <c r="CC97" s="408"/>
      <c r="CD97" s="408"/>
      <c r="CE97" s="408"/>
      <c r="CF97" s="385"/>
      <c r="CG97" s="385"/>
      <c r="CH97" s="385"/>
      <c r="CI97" s="385"/>
      <c r="CJ97" s="385"/>
      <c r="CK97" s="385"/>
      <c r="CL97" s="385"/>
      <c r="CM97" s="385"/>
      <c r="CN97" s="385"/>
      <c r="CO97" s="385"/>
      <c r="CP97" s="385"/>
      <c r="CQ97" s="385"/>
      <c r="CR97" s="337"/>
      <c r="CS97" s="337"/>
      <c r="CT97" s="337"/>
      <c r="CU97" s="409"/>
    </row>
    <row r="98" spans="2:99" ht="17.25" thickBot="1">
      <c r="B98" s="338"/>
      <c r="C98" s="338"/>
      <c r="D98" s="338"/>
      <c r="E98" s="338"/>
      <c r="F98" s="338"/>
      <c r="G98" s="338"/>
      <c r="H98" s="338"/>
      <c r="I98" s="338"/>
      <c r="J98" s="338"/>
      <c r="K98" s="338"/>
      <c r="L98" s="338"/>
      <c r="M98" s="339"/>
      <c r="N98" s="422"/>
      <c r="O98" s="423"/>
      <c r="P98" s="423"/>
      <c r="Q98" s="423"/>
      <c r="R98" s="423"/>
      <c r="S98" s="424"/>
      <c r="T98" s="425"/>
      <c r="U98" s="426"/>
      <c r="V98" s="426"/>
      <c r="W98" s="426"/>
      <c r="X98" s="427"/>
      <c r="Y98" s="427"/>
      <c r="Z98" s="427"/>
      <c r="AA98" s="428"/>
      <c r="AB98" s="440"/>
      <c r="AC98" s="420"/>
      <c r="AD98" s="420"/>
      <c r="AE98" s="420"/>
      <c r="AF98" s="420"/>
      <c r="AG98" s="420"/>
      <c r="AH98" s="420"/>
      <c r="AI98" s="420"/>
      <c r="AJ98" s="433">
        <f>AB98</f>
        <v>0</v>
      </c>
      <c r="AK98" s="433"/>
      <c r="AL98" s="433"/>
      <c r="AM98" s="433"/>
      <c r="AN98" s="430" t="str">
        <f>IF(T98="","",AJ98-AF98)</f>
        <v/>
      </c>
      <c r="AO98" s="430"/>
      <c r="AP98" s="430"/>
      <c r="AQ98" s="441"/>
      <c r="AR98" s="440"/>
      <c r="AS98" s="420"/>
      <c r="AT98" s="420"/>
      <c r="AU98" s="420"/>
      <c r="AV98" s="442"/>
      <c r="AW98" s="442"/>
      <c r="AX98" s="442"/>
      <c r="AY98" s="442"/>
      <c r="AZ98" s="433">
        <f>AR98</f>
        <v>0</v>
      </c>
      <c r="BA98" s="433"/>
      <c r="BB98" s="433"/>
      <c r="BC98" s="433"/>
      <c r="BD98" s="434" t="str">
        <f>IF(T97="","",AZ98-AV98)</f>
        <v/>
      </c>
      <c r="BE98" s="434"/>
      <c r="BF98" s="434"/>
      <c r="BG98" s="435"/>
      <c r="BH98" s="436"/>
      <c r="BI98" s="437"/>
      <c r="BJ98" s="438"/>
      <c r="BK98" s="439"/>
      <c r="BL98" s="437"/>
      <c r="BM98" s="438"/>
      <c r="BN98" s="439"/>
      <c r="BO98" s="437"/>
      <c r="BP98" s="438"/>
      <c r="BQ98" s="439"/>
      <c r="BR98" s="437"/>
      <c r="BS98" s="438"/>
      <c r="BT98" s="429">
        <f>SUM(BH98:BS98)</f>
        <v>0</v>
      </c>
      <c r="BU98" s="429"/>
      <c r="BV98" s="429"/>
      <c r="BW98" s="429"/>
      <c r="BX98" s="430">
        <f t="shared" si="10"/>
        <v>0</v>
      </c>
      <c r="BY98" s="430"/>
      <c r="BZ98" s="430"/>
      <c r="CA98" s="430"/>
      <c r="CB98" s="420"/>
      <c r="CC98" s="420"/>
      <c r="CD98" s="420"/>
      <c r="CE98" s="420"/>
      <c r="CF98" s="421"/>
      <c r="CG98" s="421"/>
      <c r="CH98" s="421"/>
      <c r="CI98" s="421"/>
      <c r="CJ98" s="421"/>
      <c r="CK98" s="421"/>
      <c r="CL98" s="421"/>
      <c r="CM98" s="421"/>
      <c r="CN98" s="421"/>
      <c r="CO98" s="421"/>
      <c r="CP98" s="421"/>
      <c r="CQ98" s="421"/>
      <c r="CR98" s="431"/>
      <c r="CS98" s="431"/>
      <c r="CT98" s="431"/>
      <c r="CU98" s="432"/>
    </row>
    <row r="99" spans="2:99" ht="17.25" thickBot="1">
      <c r="BQ99" s="90"/>
      <c r="BR99" s="90"/>
    </row>
    <row r="100" spans="2:99" ht="16.5" customHeight="1">
      <c r="B100" s="368" t="s">
        <v>216</v>
      </c>
      <c r="C100" s="368"/>
      <c r="D100" s="368"/>
      <c r="E100" s="368"/>
      <c r="F100" s="368"/>
      <c r="G100" s="368"/>
      <c r="H100" s="368"/>
      <c r="I100" s="368"/>
      <c r="J100" s="368"/>
      <c r="K100" s="368"/>
      <c r="L100" s="368"/>
      <c r="M100" s="368"/>
      <c r="N100" s="388" t="s">
        <v>188</v>
      </c>
      <c r="O100" s="389"/>
      <c r="P100" s="389"/>
      <c r="Q100" s="389"/>
      <c r="R100" s="389"/>
      <c r="S100" s="390"/>
      <c r="T100" s="451" t="s">
        <v>217</v>
      </c>
      <c r="U100" s="452"/>
      <c r="V100" s="452"/>
      <c r="W100" s="452"/>
      <c r="X100" s="452"/>
      <c r="Y100" s="452"/>
      <c r="Z100" s="452"/>
      <c r="AA100" s="453"/>
      <c r="AB100" s="388" t="s">
        <v>190</v>
      </c>
      <c r="AC100" s="389"/>
      <c r="AD100" s="389"/>
      <c r="AE100" s="389"/>
      <c r="AF100" s="389"/>
      <c r="AG100" s="389"/>
      <c r="AH100" s="389"/>
      <c r="AI100" s="389"/>
      <c r="AJ100" s="389"/>
      <c r="AK100" s="389"/>
      <c r="AL100" s="389"/>
      <c r="AM100" s="389"/>
      <c r="AN100" s="389"/>
      <c r="AO100" s="389"/>
      <c r="AP100" s="389"/>
      <c r="AQ100" s="390"/>
      <c r="AR100" s="388" t="s">
        <v>218</v>
      </c>
      <c r="AS100" s="389"/>
      <c r="AT100" s="389"/>
      <c r="AU100" s="389"/>
      <c r="AV100" s="389"/>
      <c r="AW100" s="389"/>
      <c r="AX100" s="389"/>
      <c r="AY100" s="389"/>
      <c r="AZ100" s="389"/>
      <c r="BA100" s="389"/>
      <c r="BB100" s="389"/>
      <c r="BC100" s="389"/>
      <c r="BD100" s="389"/>
      <c r="BE100" s="389"/>
      <c r="BF100" s="389"/>
      <c r="BG100" s="390"/>
      <c r="BH100" s="454" t="s">
        <v>219</v>
      </c>
      <c r="BI100" s="455"/>
      <c r="BJ100" s="455"/>
      <c r="BK100" s="455"/>
      <c r="BL100" s="455"/>
      <c r="BM100" s="455"/>
      <c r="BN100" s="455"/>
      <c r="BO100" s="455"/>
      <c r="BP100" s="455"/>
      <c r="BQ100" s="455"/>
      <c r="BR100" s="455"/>
      <c r="BS100" s="455"/>
      <c r="BT100" s="455"/>
      <c r="BU100" s="456"/>
      <c r="BV100" s="448" t="s">
        <v>220</v>
      </c>
      <c r="BW100" s="448"/>
      <c r="BX100" s="448"/>
      <c r="BY100" s="448"/>
      <c r="BZ100" s="448"/>
      <c r="CA100" s="448"/>
      <c r="CB100" s="448"/>
      <c r="CC100" s="448"/>
      <c r="CD100" s="448"/>
      <c r="CE100" s="448"/>
      <c r="CF100" s="448"/>
      <c r="CG100" s="448"/>
      <c r="CH100" s="448"/>
      <c r="CI100" s="448"/>
      <c r="CJ100" s="448"/>
      <c r="CK100" s="448"/>
      <c r="CL100" s="448"/>
      <c r="CM100" s="448"/>
      <c r="CN100" s="448"/>
      <c r="CO100" s="448"/>
      <c r="CP100" s="448"/>
      <c r="CQ100" s="448"/>
      <c r="CR100" s="448"/>
      <c r="CS100" s="448"/>
      <c r="CT100" s="448"/>
      <c r="CU100" s="448"/>
    </row>
    <row r="101" spans="2:99" ht="16.5" customHeight="1">
      <c r="B101" s="335" t="s">
        <v>193</v>
      </c>
      <c r="C101" s="335"/>
      <c r="D101" s="335"/>
      <c r="E101" s="335"/>
      <c r="F101" s="335"/>
      <c r="G101" s="335"/>
      <c r="H101" s="335"/>
      <c r="I101" s="335"/>
      <c r="J101" s="335"/>
      <c r="K101" s="335"/>
      <c r="L101" s="335"/>
      <c r="M101" s="332"/>
      <c r="N101" s="403" t="s">
        <v>194</v>
      </c>
      <c r="O101" s="335"/>
      <c r="P101" s="335"/>
      <c r="Q101" s="335" t="s">
        <v>195</v>
      </c>
      <c r="R101" s="335"/>
      <c r="S101" s="391"/>
      <c r="T101" s="404" t="s">
        <v>62</v>
      </c>
      <c r="U101" s="405"/>
      <c r="V101" s="405"/>
      <c r="W101" s="405"/>
      <c r="X101" s="405" t="s">
        <v>63</v>
      </c>
      <c r="Y101" s="405"/>
      <c r="Z101" s="405"/>
      <c r="AA101" s="406"/>
      <c r="AB101" s="401" t="s">
        <v>55</v>
      </c>
      <c r="AC101" s="334"/>
      <c r="AD101" s="334"/>
      <c r="AE101" s="333"/>
      <c r="AF101" s="332" t="s">
        <v>51</v>
      </c>
      <c r="AG101" s="334"/>
      <c r="AH101" s="334"/>
      <c r="AI101" s="333"/>
      <c r="AJ101" s="332" t="s">
        <v>204</v>
      </c>
      <c r="AK101" s="334"/>
      <c r="AL101" s="334"/>
      <c r="AM101" s="333"/>
      <c r="AN101" s="332" t="s">
        <v>102</v>
      </c>
      <c r="AO101" s="334"/>
      <c r="AP101" s="334"/>
      <c r="AQ101" s="450"/>
      <c r="AR101" s="401" t="s">
        <v>221</v>
      </c>
      <c r="AS101" s="334"/>
      <c r="AT101" s="334"/>
      <c r="AU101" s="333"/>
      <c r="AV101" s="335" t="s">
        <v>51</v>
      </c>
      <c r="AW101" s="335"/>
      <c r="AX101" s="335"/>
      <c r="AY101" s="335"/>
      <c r="AZ101" s="335" t="s">
        <v>3</v>
      </c>
      <c r="BA101" s="335"/>
      <c r="BB101" s="335"/>
      <c r="BC101" s="335"/>
      <c r="BD101" s="335" t="s">
        <v>222</v>
      </c>
      <c r="BE101" s="335"/>
      <c r="BF101" s="335"/>
      <c r="BG101" s="391"/>
      <c r="BH101" s="403" t="s">
        <v>223</v>
      </c>
      <c r="BI101" s="335"/>
      <c r="BJ101" s="335"/>
      <c r="BK101" s="335"/>
      <c r="BL101" s="335"/>
      <c r="BM101" s="335"/>
      <c r="BN101" s="335"/>
      <c r="BO101" s="335" t="s">
        <v>80</v>
      </c>
      <c r="BP101" s="335"/>
      <c r="BQ101" s="335"/>
      <c r="BR101" s="335"/>
      <c r="BS101" s="335"/>
      <c r="BT101" s="335"/>
      <c r="BU101" s="391"/>
      <c r="BV101" s="448"/>
      <c r="BW101" s="448"/>
      <c r="BX101" s="448"/>
      <c r="BY101" s="448"/>
      <c r="BZ101" s="448"/>
      <c r="CA101" s="448"/>
      <c r="CB101" s="448"/>
      <c r="CC101" s="448"/>
      <c r="CD101" s="448"/>
      <c r="CE101" s="448"/>
      <c r="CF101" s="448"/>
      <c r="CG101" s="448"/>
      <c r="CH101" s="448"/>
      <c r="CI101" s="448"/>
      <c r="CJ101" s="448"/>
      <c r="CK101" s="448"/>
      <c r="CL101" s="448"/>
      <c r="CM101" s="448"/>
      <c r="CN101" s="448"/>
      <c r="CO101" s="448"/>
      <c r="CP101" s="448"/>
      <c r="CQ101" s="448"/>
      <c r="CR101" s="448"/>
      <c r="CS101" s="448"/>
      <c r="CT101" s="448"/>
      <c r="CU101" s="448"/>
    </row>
    <row r="102" spans="2:99" ht="16.5" customHeight="1">
      <c r="B102" s="339"/>
      <c r="C102" s="340"/>
      <c r="D102" s="340"/>
      <c r="E102" s="340"/>
      <c r="F102" s="340"/>
      <c r="G102" s="340"/>
      <c r="H102" s="340"/>
      <c r="I102" s="340"/>
      <c r="J102" s="340"/>
      <c r="K102" s="340"/>
      <c r="L102" s="340"/>
      <c r="M102" s="340"/>
      <c r="N102" s="392"/>
      <c r="O102" s="393"/>
      <c r="P102" s="393"/>
      <c r="Q102" s="393"/>
      <c r="R102" s="393"/>
      <c r="S102" s="394"/>
      <c r="T102" s="395"/>
      <c r="U102" s="396"/>
      <c r="V102" s="396"/>
      <c r="W102" s="396"/>
      <c r="X102" s="396"/>
      <c r="Y102" s="396"/>
      <c r="Z102" s="396"/>
      <c r="AA102" s="458"/>
      <c r="AB102" s="445"/>
      <c r="AC102" s="446"/>
      <c r="AD102" s="446"/>
      <c r="AE102" s="447"/>
      <c r="AF102" s="346"/>
      <c r="AG102" s="347"/>
      <c r="AH102" s="347"/>
      <c r="AI102" s="358"/>
      <c r="AJ102" s="362" t="str">
        <f>IF(T102="","",AB102)</f>
        <v/>
      </c>
      <c r="AK102" s="363"/>
      <c r="AL102" s="363"/>
      <c r="AM102" s="364"/>
      <c r="AN102" s="459" t="str">
        <f>IF(T102="","",AJ102-AF102)</f>
        <v/>
      </c>
      <c r="AO102" s="460"/>
      <c r="AP102" s="460"/>
      <c r="AQ102" s="461"/>
      <c r="AR102" s="445"/>
      <c r="AS102" s="446"/>
      <c r="AT102" s="446"/>
      <c r="AU102" s="447"/>
      <c r="AV102" s="351"/>
      <c r="AW102" s="352"/>
      <c r="AX102" s="352"/>
      <c r="AY102" s="353"/>
      <c r="AZ102" s="410" t="str">
        <f>IF(T102="","",AR102)</f>
        <v/>
      </c>
      <c r="BA102" s="410"/>
      <c r="BB102" s="410"/>
      <c r="BC102" s="410"/>
      <c r="BD102" s="462" t="str">
        <f>IF(T102="","",AR102-AV102)</f>
        <v/>
      </c>
      <c r="BE102" s="463"/>
      <c r="BF102" s="463"/>
      <c r="BG102" s="464"/>
      <c r="BH102" s="457"/>
      <c r="BI102" s="385"/>
      <c r="BJ102" s="385"/>
      <c r="BK102" s="385"/>
      <c r="BL102" s="385"/>
      <c r="BM102" s="385"/>
      <c r="BN102" s="385"/>
      <c r="BO102" s="385"/>
      <c r="BP102" s="385"/>
      <c r="BQ102" s="385"/>
      <c r="BR102" s="385"/>
      <c r="BS102" s="385"/>
      <c r="BT102" s="385"/>
      <c r="BU102" s="449"/>
      <c r="BV102" s="448"/>
      <c r="BW102" s="448"/>
      <c r="BX102" s="448"/>
      <c r="BY102" s="448"/>
      <c r="BZ102" s="448"/>
      <c r="CA102" s="448"/>
      <c r="CB102" s="448"/>
      <c r="CC102" s="448"/>
      <c r="CD102" s="448"/>
      <c r="CE102" s="448"/>
      <c r="CF102" s="448"/>
      <c r="CG102" s="448"/>
      <c r="CH102" s="448"/>
      <c r="CI102" s="448"/>
      <c r="CJ102" s="448"/>
      <c r="CK102" s="448"/>
      <c r="CL102" s="448"/>
      <c r="CM102" s="448"/>
      <c r="CN102" s="448"/>
      <c r="CO102" s="448"/>
      <c r="CP102" s="448"/>
      <c r="CQ102" s="448"/>
      <c r="CR102" s="448"/>
      <c r="CS102" s="448"/>
      <c r="CT102" s="448"/>
      <c r="CU102" s="448"/>
    </row>
    <row r="103" spans="2:99" ht="16.5" customHeight="1">
      <c r="B103" s="338"/>
      <c r="C103" s="338"/>
      <c r="D103" s="338"/>
      <c r="E103" s="338"/>
      <c r="F103" s="338"/>
      <c r="G103" s="338"/>
      <c r="H103" s="338"/>
      <c r="I103" s="338"/>
      <c r="J103" s="338"/>
      <c r="K103" s="338"/>
      <c r="L103" s="338"/>
      <c r="M103" s="339"/>
      <c r="N103" s="392"/>
      <c r="O103" s="393"/>
      <c r="P103" s="393"/>
      <c r="Q103" s="393"/>
      <c r="R103" s="393"/>
      <c r="S103" s="394"/>
      <c r="T103" s="395"/>
      <c r="U103" s="396"/>
      <c r="V103" s="396"/>
      <c r="W103" s="396"/>
      <c r="X103" s="396"/>
      <c r="Y103" s="396"/>
      <c r="Z103" s="396"/>
      <c r="AA103" s="458"/>
      <c r="AB103" s="445"/>
      <c r="AC103" s="446"/>
      <c r="AD103" s="446"/>
      <c r="AE103" s="447"/>
      <c r="AF103" s="346"/>
      <c r="AG103" s="347"/>
      <c r="AH103" s="347"/>
      <c r="AI103" s="358"/>
      <c r="AJ103" s="362" t="str">
        <f>IF(T103="","",AB103)</f>
        <v/>
      </c>
      <c r="AK103" s="363"/>
      <c r="AL103" s="363"/>
      <c r="AM103" s="364"/>
      <c r="AN103" s="459" t="str">
        <f>IF(T103="","",AJ103-AF103)</f>
        <v/>
      </c>
      <c r="AO103" s="460"/>
      <c r="AP103" s="460"/>
      <c r="AQ103" s="461"/>
      <c r="AR103" s="445"/>
      <c r="AS103" s="446"/>
      <c r="AT103" s="446"/>
      <c r="AU103" s="447"/>
      <c r="AV103" s="351"/>
      <c r="AW103" s="352"/>
      <c r="AX103" s="352"/>
      <c r="AY103" s="353"/>
      <c r="AZ103" s="374" t="str">
        <f>IF(T103="","",AR103)</f>
        <v/>
      </c>
      <c r="BA103" s="375"/>
      <c r="BB103" s="375"/>
      <c r="BC103" s="376"/>
      <c r="BD103" s="462" t="str">
        <f>IF(T103="","",AR103-AV103)</f>
        <v/>
      </c>
      <c r="BE103" s="463"/>
      <c r="BF103" s="463"/>
      <c r="BG103" s="464"/>
      <c r="BH103" s="457"/>
      <c r="BI103" s="385"/>
      <c r="BJ103" s="385"/>
      <c r="BK103" s="385"/>
      <c r="BL103" s="385"/>
      <c r="BM103" s="385"/>
      <c r="BN103" s="385"/>
      <c r="BO103" s="385"/>
      <c r="BP103" s="385"/>
      <c r="BQ103" s="385"/>
      <c r="BR103" s="385"/>
      <c r="BS103" s="385"/>
      <c r="BT103" s="385"/>
      <c r="BU103" s="449"/>
      <c r="BV103" s="448"/>
      <c r="BW103" s="448"/>
      <c r="BX103" s="448"/>
      <c r="BY103" s="448"/>
      <c r="BZ103" s="448"/>
      <c r="CA103" s="448"/>
      <c r="CB103" s="448"/>
      <c r="CC103" s="448"/>
      <c r="CD103" s="448"/>
      <c r="CE103" s="448"/>
      <c r="CF103" s="448"/>
      <c r="CG103" s="448"/>
      <c r="CH103" s="448"/>
      <c r="CI103" s="448"/>
      <c r="CJ103" s="448"/>
      <c r="CK103" s="448"/>
      <c r="CL103" s="448"/>
      <c r="CM103" s="448"/>
      <c r="CN103" s="448"/>
      <c r="CO103" s="448"/>
      <c r="CP103" s="448"/>
      <c r="CQ103" s="448"/>
      <c r="CR103" s="448"/>
      <c r="CS103" s="448"/>
      <c r="CT103" s="448"/>
      <c r="CU103" s="448"/>
    </row>
    <row r="104" spans="2:99" ht="16.5" customHeight="1">
      <c r="B104" s="339"/>
      <c r="C104" s="340"/>
      <c r="D104" s="340"/>
      <c r="E104" s="340"/>
      <c r="F104" s="340"/>
      <c r="G104" s="340"/>
      <c r="H104" s="340"/>
      <c r="I104" s="340"/>
      <c r="J104" s="340"/>
      <c r="K104" s="340"/>
      <c r="L104" s="340"/>
      <c r="M104" s="340"/>
      <c r="N104" s="392"/>
      <c r="O104" s="393"/>
      <c r="P104" s="393"/>
      <c r="Q104" s="393"/>
      <c r="R104" s="393"/>
      <c r="S104" s="394"/>
      <c r="T104" s="395"/>
      <c r="U104" s="396"/>
      <c r="V104" s="396"/>
      <c r="W104" s="396"/>
      <c r="X104" s="396"/>
      <c r="Y104" s="396"/>
      <c r="Z104" s="396"/>
      <c r="AA104" s="458"/>
      <c r="AB104" s="445"/>
      <c r="AC104" s="446"/>
      <c r="AD104" s="446"/>
      <c r="AE104" s="447"/>
      <c r="AF104" s="346"/>
      <c r="AG104" s="347"/>
      <c r="AH104" s="347"/>
      <c r="AI104" s="358"/>
      <c r="AJ104" s="362" t="str">
        <f>IF(T104="","",AB104)</f>
        <v/>
      </c>
      <c r="AK104" s="363"/>
      <c r="AL104" s="363"/>
      <c r="AM104" s="364"/>
      <c r="AN104" s="459" t="str">
        <f>IF(T104="","",AJ104-AF104)</f>
        <v/>
      </c>
      <c r="AO104" s="460"/>
      <c r="AP104" s="460"/>
      <c r="AQ104" s="461"/>
      <c r="AR104" s="445"/>
      <c r="AS104" s="446"/>
      <c r="AT104" s="446"/>
      <c r="AU104" s="447"/>
      <c r="AV104" s="351"/>
      <c r="AW104" s="352"/>
      <c r="AX104" s="352"/>
      <c r="AY104" s="353"/>
      <c r="AZ104" s="374" t="str">
        <f>IF(T104="","",AR104)</f>
        <v/>
      </c>
      <c r="BA104" s="375"/>
      <c r="BB104" s="375"/>
      <c r="BC104" s="376"/>
      <c r="BD104" s="462" t="str">
        <f>IF(T104="","",AR104-AV104)</f>
        <v/>
      </c>
      <c r="BE104" s="463"/>
      <c r="BF104" s="463"/>
      <c r="BG104" s="464"/>
      <c r="BH104" s="457"/>
      <c r="BI104" s="385"/>
      <c r="BJ104" s="385"/>
      <c r="BK104" s="385"/>
      <c r="BL104" s="385"/>
      <c r="BM104" s="385"/>
      <c r="BN104" s="385"/>
      <c r="BO104" s="385"/>
      <c r="BP104" s="385"/>
      <c r="BQ104" s="385"/>
      <c r="BR104" s="385"/>
      <c r="BS104" s="385"/>
      <c r="BT104" s="385"/>
      <c r="BU104" s="449"/>
      <c r="BV104" s="448"/>
      <c r="BW104" s="448"/>
      <c r="BX104" s="448"/>
      <c r="BY104" s="448"/>
      <c r="BZ104" s="448"/>
      <c r="CA104" s="448"/>
      <c r="CB104" s="448"/>
      <c r="CC104" s="448"/>
      <c r="CD104" s="448"/>
      <c r="CE104" s="448"/>
      <c r="CF104" s="448"/>
      <c r="CG104" s="448"/>
      <c r="CH104" s="448"/>
      <c r="CI104" s="448"/>
      <c r="CJ104" s="448"/>
      <c r="CK104" s="448"/>
      <c r="CL104" s="448"/>
      <c r="CM104" s="448"/>
      <c r="CN104" s="448"/>
      <c r="CO104" s="448"/>
      <c r="CP104" s="448"/>
      <c r="CQ104" s="448"/>
      <c r="CR104" s="448"/>
      <c r="CS104" s="448"/>
      <c r="CT104" s="448"/>
      <c r="CU104" s="448"/>
    </row>
    <row r="105" spans="2:99" ht="16.5" customHeight="1">
      <c r="B105" s="338"/>
      <c r="C105" s="338"/>
      <c r="D105" s="338"/>
      <c r="E105" s="338"/>
      <c r="F105" s="338"/>
      <c r="G105" s="338"/>
      <c r="H105" s="338"/>
      <c r="I105" s="338"/>
      <c r="J105" s="338"/>
      <c r="K105" s="338"/>
      <c r="L105" s="338"/>
      <c r="M105" s="339"/>
      <c r="N105" s="392"/>
      <c r="O105" s="393"/>
      <c r="P105" s="393"/>
      <c r="Q105" s="393"/>
      <c r="R105" s="393"/>
      <c r="S105" s="394"/>
      <c r="T105" s="395"/>
      <c r="U105" s="396"/>
      <c r="V105" s="396"/>
      <c r="W105" s="396"/>
      <c r="X105" s="396"/>
      <c r="Y105" s="396"/>
      <c r="Z105" s="396"/>
      <c r="AA105" s="458"/>
      <c r="AB105" s="445"/>
      <c r="AC105" s="446"/>
      <c r="AD105" s="446"/>
      <c r="AE105" s="447"/>
      <c r="AF105" s="346"/>
      <c r="AG105" s="347"/>
      <c r="AH105" s="347"/>
      <c r="AI105" s="358"/>
      <c r="AJ105" s="362" t="str">
        <f>IF(T105="","",AB105)</f>
        <v/>
      </c>
      <c r="AK105" s="363"/>
      <c r="AL105" s="363"/>
      <c r="AM105" s="364"/>
      <c r="AN105" s="459" t="str">
        <f>IF(T105="","",AJ105-AF105)</f>
        <v/>
      </c>
      <c r="AO105" s="460"/>
      <c r="AP105" s="460"/>
      <c r="AQ105" s="461"/>
      <c r="AR105" s="445"/>
      <c r="AS105" s="446"/>
      <c r="AT105" s="446"/>
      <c r="AU105" s="447"/>
      <c r="AV105" s="351"/>
      <c r="AW105" s="352"/>
      <c r="AX105" s="352"/>
      <c r="AY105" s="353"/>
      <c r="AZ105" s="374" t="str">
        <f>IF(T105="","",AR105)</f>
        <v/>
      </c>
      <c r="BA105" s="375"/>
      <c r="BB105" s="375"/>
      <c r="BC105" s="376"/>
      <c r="BD105" s="462" t="str">
        <f>IF(T105="","",AR105-AV105)</f>
        <v/>
      </c>
      <c r="BE105" s="463"/>
      <c r="BF105" s="463"/>
      <c r="BG105" s="464"/>
      <c r="BH105" s="457"/>
      <c r="BI105" s="385"/>
      <c r="BJ105" s="385"/>
      <c r="BK105" s="385"/>
      <c r="BL105" s="385"/>
      <c r="BM105" s="385"/>
      <c r="BN105" s="385"/>
      <c r="BO105" s="385"/>
      <c r="BP105" s="385"/>
      <c r="BQ105" s="385"/>
      <c r="BR105" s="385"/>
      <c r="BS105" s="385"/>
      <c r="BT105" s="385"/>
      <c r="BU105" s="449"/>
      <c r="BV105" s="448"/>
      <c r="BW105" s="448"/>
      <c r="BX105" s="448"/>
      <c r="BY105" s="448"/>
      <c r="BZ105" s="448"/>
      <c r="CA105" s="448"/>
      <c r="CB105" s="448"/>
      <c r="CC105" s="448"/>
      <c r="CD105" s="448"/>
      <c r="CE105" s="448"/>
      <c r="CF105" s="448"/>
      <c r="CG105" s="448"/>
      <c r="CH105" s="448"/>
      <c r="CI105" s="448"/>
      <c r="CJ105" s="448"/>
      <c r="CK105" s="448"/>
      <c r="CL105" s="448"/>
      <c r="CM105" s="448"/>
      <c r="CN105" s="448"/>
      <c r="CO105" s="448"/>
      <c r="CP105" s="448"/>
      <c r="CQ105" s="448"/>
      <c r="CR105" s="448"/>
      <c r="CS105" s="448"/>
      <c r="CT105" s="448"/>
      <c r="CU105" s="448"/>
    </row>
    <row r="106" spans="2:99" ht="16.5" customHeight="1" thickBot="1">
      <c r="B106" s="338"/>
      <c r="C106" s="338"/>
      <c r="D106" s="338"/>
      <c r="E106" s="338"/>
      <c r="F106" s="338"/>
      <c r="G106" s="338"/>
      <c r="H106" s="338"/>
      <c r="I106" s="338"/>
      <c r="J106" s="338"/>
      <c r="K106" s="338"/>
      <c r="L106" s="338"/>
      <c r="M106" s="339"/>
      <c r="N106" s="422"/>
      <c r="O106" s="423"/>
      <c r="P106" s="423"/>
      <c r="Q106" s="423"/>
      <c r="R106" s="423"/>
      <c r="S106" s="424"/>
      <c r="T106" s="425"/>
      <c r="U106" s="426"/>
      <c r="V106" s="426"/>
      <c r="W106" s="426"/>
      <c r="X106" s="426"/>
      <c r="Y106" s="426"/>
      <c r="Z106" s="426"/>
      <c r="AA106" s="493"/>
      <c r="AB106" s="484"/>
      <c r="AC106" s="485"/>
      <c r="AD106" s="485"/>
      <c r="AE106" s="486"/>
      <c r="AF106" s="475"/>
      <c r="AG106" s="476"/>
      <c r="AH106" s="476"/>
      <c r="AI106" s="477"/>
      <c r="AJ106" s="478" t="str">
        <f>IF(T106="","",AB106)</f>
        <v/>
      </c>
      <c r="AK106" s="479"/>
      <c r="AL106" s="479"/>
      <c r="AM106" s="480"/>
      <c r="AN106" s="481" t="str">
        <f>IF(T106="","",AJ106-AF106)</f>
        <v/>
      </c>
      <c r="AO106" s="482"/>
      <c r="AP106" s="482"/>
      <c r="AQ106" s="483"/>
      <c r="AR106" s="484"/>
      <c r="AS106" s="485"/>
      <c r="AT106" s="485"/>
      <c r="AU106" s="486"/>
      <c r="AV106" s="487"/>
      <c r="AW106" s="488"/>
      <c r="AX106" s="488"/>
      <c r="AY106" s="489"/>
      <c r="AZ106" s="490" t="str">
        <f>IF(T106="","",AR106)</f>
        <v/>
      </c>
      <c r="BA106" s="491"/>
      <c r="BB106" s="491"/>
      <c r="BC106" s="492"/>
      <c r="BD106" s="465" t="str">
        <f>IF(T106="","",AR106-AV106)</f>
        <v/>
      </c>
      <c r="BE106" s="466"/>
      <c r="BF106" s="466"/>
      <c r="BG106" s="467"/>
      <c r="BH106" s="468"/>
      <c r="BI106" s="421"/>
      <c r="BJ106" s="421"/>
      <c r="BK106" s="421"/>
      <c r="BL106" s="421"/>
      <c r="BM106" s="421"/>
      <c r="BN106" s="421"/>
      <c r="BO106" s="421"/>
      <c r="BP106" s="421"/>
      <c r="BQ106" s="421"/>
      <c r="BR106" s="421"/>
      <c r="BS106" s="421"/>
      <c r="BT106" s="421"/>
      <c r="BU106" s="471"/>
      <c r="BV106" s="448"/>
      <c r="BW106" s="448"/>
      <c r="BX106" s="448"/>
      <c r="BY106" s="448"/>
      <c r="BZ106" s="448"/>
      <c r="CA106" s="448"/>
      <c r="CB106" s="448"/>
      <c r="CC106" s="448"/>
      <c r="CD106" s="448"/>
      <c r="CE106" s="448"/>
      <c r="CF106" s="448"/>
      <c r="CG106" s="448"/>
      <c r="CH106" s="448"/>
      <c r="CI106" s="448"/>
      <c r="CJ106" s="448"/>
      <c r="CK106" s="448"/>
      <c r="CL106" s="448"/>
      <c r="CM106" s="448"/>
      <c r="CN106" s="448"/>
      <c r="CO106" s="448"/>
      <c r="CP106" s="448"/>
      <c r="CQ106" s="448"/>
      <c r="CR106" s="448"/>
      <c r="CS106" s="448"/>
      <c r="CT106" s="448"/>
      <c r="CU106" s="448"/>
    </row>
    <row r="107" spans="2:99">
      <c r="C107" s="85"/>
      <c r="D107" s="85"/>
      <c r="E107" s="85"/>
      <c r="F107" s="85"/>
      <c r="G107" s="85"/>
      <c r="H107" s="85"/>
      <c r="I107" s="85"/>
      <c r="J107" s="85"/>
      <c r="K107" s="85"/>
      <c r="L107" s="85"/>
      <c r="M107" s="85"/>
      <c r="N107" s="85"/>
      <c r="O107" s="8"/>
      <c r="P107" s="8"/>
      <c r="Q107" s="8"/>
      <c r="R107" s="8"/>
      <c r="S107" s="8"/>
      <c r="T107" s="8"/>
      <c r="U107" s="9"/>
      <c r="V107" s="9"/>
      <c r="W107" s="9"/>
      <c r="X107" s="9"/>
      <c r="Y107" s="4"/>
      <c r="Z107" s="4"/>
      <c r="AA107" s="4"/>
      <c r="AB107" s="4"/>
      <c r="AC107" s="4"/>
      <c r="AD107" s="4"/>
      <c r="AE107" s="4"/>
      <c r="AF107" s="4"/>
      <c r="AG107" s="4"/>
      <c r="AH107" s="4"/>
      <c r="AI107" s="4"/>
      <c r="AJ107" s="4"/>
      <c r="AK107" s="6"/>
      <c r="AL107" s="6"/>
      <c r="AM107" s="6"/>
      <c r="AN107" s="6"/>
      <c r="AO107" s="6"/>
      <c r="AP107" s="6"/>
      <c r="AQ107" s="6"/>
      <c r="AR107" s="6"/>
      <c r="AS107" s="6"/>
      <c r="AT107" s="6"/>
      <c r="AU107" s="6"/>
      <c r="AV107" s="6"/>
      <c r="AW107" s="9"/>
      <c r="AX107" s="9"/>
      <c r="AY107" s="9"/>
      <c r="AZ107" s="9"/>
      <c r="BA107" s="85"/>
      <c r="BB107" s="85"/>
      <c r="BC107" s="85"/>
      <c r="BD107" s="85"/>
      <c r="BE107" s="7"/>
      <c r="BF107" s="7"/>
      <c r="BG107" s="7"/>
      <c r="BH107" s="7"/>
      <c r="BI107" s="7"/>
      <c r="BJ107" s="7"/>
      <c r="BK107" s="7"/>
      <c r="BL107" s="7"/>
      <c r="BM107" s="9"/>
      <c r="BN107" s="9"/>
      <c r="BO107" s="9"/>
      <c r="BP107" s="9"/>
      <c r="BR107" s="89"/>
      <c r="BS107" s="89"/>
      <c r="BT107" s="89"/>
      <c r="BU107" s="89"/>
      <c r="BV107" s="89"/>
      <c r="BW107" s="89"/>
      <c r="BX107" s="89"/>
      <c r="BY107" s="89"/>
      <c r="BZ107" s="89"/>
      <c r="CA107" s="89"/>
      <c r="CB107" s="89"/>
      <c r="CC107" s="89"/>
      <c r="CD107" s="89"/>
      <c r="CE107" s="89"/>
      <c r="CF107" s="89"/>
    </row>
    <row r="108" spans="2:99" s="86" customFormat="1" ht="17.25" thickBot="1">
      <c r="B108" s="380" t="s">
        <v>234</v>
      </c>
      <c r="C108" s="380"/>
      <c r="D108" s="380"/>
      <c r="E108" s="380"/>
      <c r="F108" s="380"/>
      <c r="G108" s="380"/>
      <c r="H108" s="380"/>
      <c r="I108" s="380"/>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row>
    <row r="109" spans="2:99" s="86" customFormat="1">
      <c r="B109" s="83"/>
      <c r="C109" s="472" t="s">
        <v>59</v>
      </c>
      <c r="D109" s="469"/>
      <c r="E109" s="469"/>
      <c r="F109" s="469"/>
      <c r="G109" s="469"/>
      <c r="H109" s="469"/>
      <c r="I109" s="469"/>
      <c r="J109" s="469"/>
      <c r="K109" s="469"/>
      <c r="L109" s="473"/>
      <c r="M109" s="473"/>
      <c r="N109" s="473"/>
      <c r="O109" s="473"/>
      <c r="P109" s="473"/>
      <c r="Q109" s="473"/>
      <c r="R109" s="473"/>
      <c r="S109" s="473"/>
      <c r="T109" s="473"/>
      <c r="U109" s="473"/>
      <c r="V109" s="473"/>
      <c r="W109" s="473"/>
      <c r="X109" s="473"/>
      <c r="Y109" s="473"/>
      <c r="Z109" s="473"/>
      <c r="AA109" s="473"/>
      <c r="AB109" s="473"/>
      <c r="AC109" s="473"/>
      <c r="AD109" s="473"/>
      <c r="AE109" s="473"/>
      <c r="AF109" s="473"/>
      <c r="AG109" s="473"/>
      <c r="AH109" s="473"/>
      <c r="AI109" s="473"/>
      <c r="AJ109" s="473"/>
      <c r="AK109" s="473"/>
      <c r="AL109" s="473"/>
      <c r="AM109" s="473"/>
      <c r="AN109" s="473"/>
      <c r="AO109" s="473"/>
      <c r="AP109" s="473"/>
      <c r="AQ109" s="473"/>
      <c r="AR109" s="473"/>
      <c r="AS109" s="474"/>
    </row>
    <row r="110" spans="2:99" s="86" customFormat="1" ht="17.25" thickBot="1">
      <c r="B110" s="83"/>
      <c r="C110" s="504" t="s">
        <v>60</v>
      </c>
      <c r="D110" s="505"/>
      <c r="E110" s="505"/>
      <c r="F110" s="505"/>
      <c r="G110" s="505"/>
      <c r="H110" s="505"/>
      <c r="I110" s="505"/>
      <c r="J110" s="505"/>
      <c r="K110" s="505"/>
      <c r="L110" s="506"/>
      <c r="M110" s="506"/>
      <c r="N110" s="506"/>
      <c r="O110" s="506"/>
      <c r="P110" s="506"/>
      <c r="Q110" s="506"/>
      <c r="R110" s="506"/>
      <c r="S110" s="506"/>
      <c r="T110" s="506"/>
      <c r="U110" s="506"/>
      <c r="V110" s="506"/>
      <c r="W110" s="506"/>
      <c r="X110" s="506"/>
      <c r="Y110" s="506"/>
      <c r="Z110" s="506"/>
      <c r="AA110" s="506"/>
      <c r="AB110" s="506"/>
      <c r="AC110" s="506"/>
      <c r="AD110" s="506"/>
      <c r="AE110" s="506"/>
      <c r="AF110" s="506"/>
      <c r="AG110" s="506"/>
      <c r="AH110" s="506"/>
      <c r="AI110" s="506"/>
      <c r="AJ110" s="506"/>
      <c r="AK110" s="506"/>
      <c r="AL110" s="506"/>
      <c r="AM110" s="506"/>
      <c r="AN110" s="506"/>
      <c r="AO110" s="506"/>
      <c r="AP110" s="506"/>
      <c r="AQ110" s="506"/>
      <c r="AR110" s="506"/>
      <c r="AS110" s="507"/>
    </row>
    <row r="111" spans="2:99" s="86" customFormat="1">
      <c r="B111" s="83"/>
      <c r="C111" s="508"/>
      <c r="D111" s="509"/>
      <c r="E111" s="509"/>
      <c r="F111" s="509"/>
      <c r="G111" s="509"/>
      <c r="H111" s="509"/>
      <c r="I111" s="509"/>
      <c r="J111" s="509"/>
      <c r="K111" s="509"/>
      <c r="L111" s="469" t="s">
        <v>61</v>
      </c>
      <c r="M111" s="469"/>
      <c r="N111" s="469"/>
      <c r="O111" s="469"/>
      <c r="P111" s="469"/>
      <c r="Q111" s="469"/>
      <c r="R111" s="469"/>
      <c r="S111" s="469"/>
      <c r="T111" s="469"/>
      <c r="U111" s="469"/>
      <c r="V111" s="469" t="s">
        <v>62</v>
      </c>
      <c r="W111" s="469"/>
      <c r="X111" s="469"/>
      <c r="Y111" s="469"/>
      <c r="Z111" s="469"/>
      <c r="AA111" s="469" t="s">
        <v>63</v>
      </c>
      <c r="AB111" s="469"/>
      <c r="AC111" s="469"/>
      <c r="AD111" s="469"/>
      <c r="AE111" s="469"/>
      <c r="AF111" s="469"/>
      <c r="AG111" s="469"/>
      <c r="AH111" s="469" t="s">
        <v>64</v>
      </c>
      <c r="AI111" s="469"/>
      <c r="AJ111" s="469"/>
      <c r="AK111" s="469"/>
      <c r="AL111" s="469"/>
      <c r="AM111" s="469" t="s">
        <v>65</v>
      </c>
      <c r="AN111" s="469"/>
      <c r="AO111" s="469"/>
      <c r="AP111" s="469"/>
      <c r="AQ111" s="469"/>
      <c r="AR111" s="469"/>
      <c r="AS111" s="470"/>
    </row>
    <row r="112" spans="2:99" s="86" customFormat="1" ht="25.5">
      <c r="B112" s="83"/>
      <c r="C112" s="499" t="s">
        <v>66</v>
      </c>
      <c r="D112" s="500"/>
      <c r="E112" s="500"/>
      <c r="F112" s="500"/>
      <c r="G112" s="500"/>
      <c r="H112" s="500"/>
      <c r="I112" s="500"/>
      <c r="J112" s="500"/>
      <c r="K112" s="500"/>
      <c r="L112" s="501"/>
      <c r="M112" s="501"/>
      <c r="N112" s="501"/>
      <c r="O112" s="501"/>
      <c r="P112" s="501"/>
      <c r="Q112" s="501"/>
      <c r="R112" s="501"/>
      <c r="S112" s="501"/>
      <c r="T112" s="501"/>
      <c r="U112" s="501"/>
      <c r="V112" s="501"/>
      <c r="W112" s="501"/>
      <c r="X112" s="501"/>
      <c r="Y112" s="501"/>
      <c r="Z112" s="501"/>
      <c r="AA112" s="501" ph="1"/>
      <c r="AB112" s="501" ph="1"/>
      <c r="AC112" s="501" ph="1"/>
      <c r="AD112" s="501" ph="1"/>
      <c r="AE112" s="501" ph="1"/>
      <c r="AF112" s="501" ph="1"/>
      <c r="AG112" s="501" ph="1"/>
      <c r="AH112" s="501"/>
      <c r="AI112" s="501"/>
      <c r="AJ112" s="501"/>
      <c r="AK112" s="501"/>
      <c r="AL112" s="501"/>
      <c r="AM112" s="511"/>
      <c r="AN112" s="501"/>
      <c r="AO112" s="501"/>
      <c r="AP112" s="501"/>
      <c r="AQ112" s="501"/>
      <c r="AR112" s="501"/>
      <c r="AS112" s="503"/>
    </row>
    <row r="113" spans="2:45" s="86" customFormat="1" ht="26.25" thickBot="1">
      <c r="B113" s="83"/>
      <c r="C113" s="494" t="s">
        <v>67</v>
      </c>
      <c r="D113" s="495"/>
      <c r="E113" s="495"/>
      <c r="F113" s="495"/>
      <c r="G113" s="495"/>
      <c r="H113" s="495"/>
      <c r="I113" s="495"/>
      <c r="J113" s="495"/>
      <c r="K113" s="495"/>
      <c r="L113" s="496"/>
      <c r="M113" s="496"/>
      <c r="N113" s="496"/>
      <c r="O113" s="496"/>
      <c r="P113" s="496"/>
      <c r="Q113" s="496"/>
      <c r="R113" s="496"/>
      <c r="S113" s="496"/>
      <c r="T113" s="496"/>
      <c r="U113" s="496"/>
      <c r="V113" s="496"/>
      <c r="W113" s="496"/>
      <c r="X113" s="496"/>
      <c r="Y113" s="496"/>
      <c r="Z113" s="496"/>
      <c r="AA113" s="496" ph="1"/>
      <c r="AB113" s="496" ph="1"/>
      <c r="AC113" s="496" ph="1"/>
      <c r="AD113" s="496" ph="1"/>
      <c r="AE113" s="496" ph="1"/>
      <c r="AF113" s="496" ph="1"/>
      <c r="AG113" s="496" ph="1"/>
      <c r="AH113" s="496"/>
      <c r="AI113" s="496"/>
      <c r="AJ113" s="496"/>
      <c r="AK113" s="496"/>
      <c r="AL113" s="496"/>
      <c r="AM113" s="510"/>
      <c r="AN113" s="496"/>
      <c r="AO113" s="496"/>
      <c r="AP113" s="496"/>
      <c r="AQ113" s="496"/>
      <c r="AR113" s="496"/>
      <c r="AS113" s="498"/>
    </row>
    <row r="114" spans="2:45" ht="25.5">
      <c r="AA114" s="84" ph="1"/>
      <c r="AB114" s="84" ph="1"/>
      <c r="AC114" s="84" ph="1"/>
      <c r="AD114" s="84" ph="1"/>
      <c r="AE114" s="84" ph="1"/>
      <c r="AF114" s="84" ph="1"/>
      <c r="AG114" s="84" ph="1"/>
    </row>
    <row r="115" spans="2:45" ht="25.5">
      <c r="AA115" s="84" ph="1"/>
      <c r="AB115" s="84" ph="1"/>
      <c r="AC115" s="84" ph="1"/>
      <c r="AD115" s="84" ph="1"/>
      <c r="AE115" s="84" ph="1"/>
      <c r="AF115" s="84" ph="1"/>
      <c r="AG115" s="84" ph="1"/>
    </row>
    <row r="116" spans="2:45" ht="25.5">
      <c r="AA116" s="84" ph="1"/>
      <c r="AB116" s="84" ph="1"/>
      <c r="AC116" s="84" ph="1"/>
      <c r="AD116" s="84" ph="1"/>
      <c r="AE116" s="84" ph="1"/>
      <c r="AF116" s="84" ph="1"/>
      <c r="AG116" s="84" ph="1"/>
    </row>
    <row r="126" spans="2:45" ht="25.5">
      <c r="AA126" s="84" ph="1"/>
      <c r="AB126" s="84" ph="1"/>
      <c r="AC126" s="84" ph="1"/>
      <c r="AD126" s="84" ph="1"/>
      <c r="AE126" s="84" ph="1"/>
      <c r="AF126" s="84" ph="1"/>
      <c r="AG126" s="84" ph="1"/>
    </row>
    <row r="127" spans="2:45" ht="25.5">
      <c r="AA127" s="84" ph="1"/>
      <c r="AB127" s="84" ph="1"/>
      <c r="AC127" s="84" ph="1"/>
      <c r="AD127" s="84" ph="1"/>
      <c r="AE127" s="84" ph="1"/>
      <c r="AF127" s="84" ph="1"/>
      <c r="AG127" s="84" ph="1"/>
    </row>
    <row r="128" spans="2:45" ht="25.5">
      <c r="AA128" s="84" ph="1"/>
      <c r="AB128" s="84" ph="1"/>
      <c r="AC128" s="84" ph="1"/>
      <c r="AD128" s="84" ph="1"/>
      <c r="AE128" s="84" ph="1"/>
      <c r="AF128" s="84" ph="1"/>
      <c r="AG128" s="84" ph="1"/>
    </row>
    <row r="129" spans="27:33" ht="25.5">
      <c r="AA129" s="84" ph="1"/>
      <c r="AB129" s="84" ph="1"/>
      <c r="AC129" s="84" ph="1"/>
      <c r="AD129" s="84" ph="1"/>
      <c r="AE129" s="84" ph="1"/>
      <c r="AF129" s="84" ph="1"/>
      <c r="AG129" s="84" ph="1"/>
    </row>
    <row r="135" spans="27:33" ht="25.5">
      <c r="AA135" s="84" ph="1"/>
      <c r="AB135" s="84" ph="1"/>
      <c r="AC135" s="84" ph="1"/>
      <c r="AD135" s="84" ph="1"/>
      <c r="AE135" s="84" ph="1"/>
      <c r="AF135" s="84" ph="1"/>
      <c r="AG135" s="84" ph="1"/>
    </row>
    <row r="136" spans="27:33" ht="25.5">
      <c r="AA136" s="84" ph="1"/>
      <c r="AB136" s="84" ph="1"/>
      <c r="AC136" s="84" ph="1"/>
      <c r="AD136" s="84" ph="1"/>
      <c r="AE136" s="84" ph="1"/>
      <c r="AF136" s="84" ph="1"/>
      <c r="AG136" s="84" ph="1"/>
    </row>
    <row r="137" spans="27:33" ht="25.5">
      <c r="AA137" s="84" ph="1"/>
      <c r="AB137" s="84" ph="1"/>
      <c r="AC137" s="84" ph="1"/>
      <c r="AD137" s="84" ph="1"/>
      <c r="AE137" s="84" ph="1"/>
      <c r="AF137" s="84" ph="1"/>
      <c r="AG137" s="84" ph="1"/>
    </row>
    <row r="138" spans="27:33" ht="25.5">
      <c r="AA138" s="84" ph="1"/>
      <c r="AB138" s="84" ph="1"/>
      <c r="AC138" s="84" ph="1"/>
      <c r="AD138" s="84" ph="1"/>
      <c r="AE138" s="84" ph="1"/>
      <c r="AF138" s="84" ph="1"/>
      <c r="AG138" s="84" ph="1"/>
    </row>
    <row r="144" spans="27:33" ht="25.5">
      <c r="AA144" s="84" ph="1"/>
      <c r="AB144" s="84" ph="1"/>
      <c r="AC144" s="84" ph="1"/>
      <c r="AD144" s="84" ph="1"/>
      <c r="AE144" s="84" ph="1"/>
      <c r="AF144" s="84" ph="1"/>
      <c r="AG144" s="84" ph="1"/>
    </row>
    <row r="145" spans="27:33" ht="25.5">
      <c r="AA145" s="84" ph="1"/>
      <c r="AB145" s="84" ph="1"/>
      <c r="AC145" s="84" ph="1"/>
      <c r="AD145" s="84" ph="1"/>
      <c r="AE145" s="84" ph="1"/>
      <c r="AF145" s="84" ph="1"/>
      <c r="AG145" s="84" ph="1"/>
    </row>
    <row r="146" spans="27:33" ht="25.5">
      <c r="AA146" s="84" ph="1"/>
      <c r="AB146" s="84" ph="1"/>
      <c r="AC146" s="84" ph="1"/>
      <c r="AD146" s="84" ph="1"/>
      <c r="AE146" s="84" ph="1"/>
      <c r="AF146" s="84" ph="1"/>
      <c r="AG146" s="84" ph="1"/>
    </row>
    <row r="147" spans="27:33" ht="25.5">
      <c r="AA147" s="84" ph="1"/>
      <c r="AB147" s="84" ph="1"/>
      <c r="AC147" s="84" ph="1"/>
      <c r="AD147" s="84" ph="1"/>
      <c r="AE147" s="84" ph="1"/>
      <c r="AF147" s="84" ph="1"/>
      <c r="AG147" s="84" ph="1"/>
    </row>
    <row r="153" spans="27:33" ht="25.5">
      <c r="AA153" s="84" ph="1"/>
      <c r="AB153" s="84" ph="1"/>
      <c r="AC153" s="84" ph="1"/>
      <c r="AD153" s="84" ph="1"/>
      <c r="AE153" s="84" ph="1"/>
      <c r="AF153" s="84" ph="1"/>
      <c r="AG153" s="84" ph="1"/>
    </row>
    <row r="154" spans="27:33" ht="25.5">
      <c r="AA154" s="84" ph="1"/>
      <c r="AB154" s="84" ph="1"/>
      <c r="AC154" s="84" ph="1"/>
      <c r="AD154" s="84" ph="1"/>
      <c r="AE154" s="84" ph="1"/>
      <c r="AF154" s="84" ph="1"/>
      <c r="AG154" s="84" ph="1"/>
    </row>
    <row r="155" spans="27:33" ht="25.5">
      <c r="AA155" s="84" ph="1"/>
      <c r="AB155" s="84" ph="1"/>
      <c r="AC155" s="84" ph="1"/>
      <c r="AD155" s="84" ph="1"/>
      <c r="AE155" s="84" ph="1"/>
      <c r="AF155" s="84" ph="1"/>
      <c r="AG155" s="84" ph="1"/>
    </row>
    <row r="156" spans="27:33" ht="25.5">
      <c r="AA156" s="84" ph="1"/>
      <c r="AB156" s="84" ph="1"/>
      <c r="AC156" s="84" ph="1"/>
      <c r="AD156" s="84" ph="1"/>
      <c r="AE156" s="84" ph="1"/>
      <c r="AF156" s="84" ph="1"/>
      <c r="AG156" s="84" ph="1"/>
    </row>
    <row r="160" spans="27:33" ht="25.5">
      <c r="AA160" s="84" ph="1"/>
      <c r="AB160" s="84" ph="1"/>
      <c r="AC160" s="84" ph="1"/>
      <c r="AD160" s="84" ph="1"/>
      <c r="AE160" s="84" ph="1"/>
      <c r="AF160" s="84" ph="1"/>
      <c r="AG160" s="84" ph="1"/>
    </row>
    <row r="161" spans="27:33" ht="25.5">
      <c r="AA161" s="84" ph="1"/>
      <c r="AB161" s="84" ph="1"/>
      <c r="AC161" s="84" ph="1"/>
      <c r="AD161" s="84" ph="1"/>
      <c r="AE161" s="84" ph="1"/>
      <c r="AF161" s="84" ph="1"/>
      <c r="AG161" s="84" ph="1"/>
    </row>
    <row r="162" spans="27:33" ht="25.5">
      <c r="AA162" s="84" ph="1"/>
      <c r="AB162" s="84" ph="1"/>
      <c r="AC162" s="84" ph="1"/>
      <c r="AD162" s="84" ph="1"/>
      <c r="AE162" s="84" ph="1"/>
      <c r="AF162" s="84" ph="1"/>
      <c r="AG162" s="84" ph="1"/>
    </row>
    <row r="163" spans="27:33" ht="25.5">
      <c r="AA163" s="84" ph="1"/>
      <c r="AB163" s="84" ph="1"/>
      <c r="AC163" s="84" ph="1"/>
      <c r="AD163" s="84" ph="1"/>
      <c r="AE163" s="84" ph="1"/>
      <c r="AF163" s="84" ph="1"/>
      <c r="AG163" s="84" ph="1"/>
    </row>
    <row r="169" spans="27:33" ht="25.5">
      <c r="AA169" s="84" ph="1"/>
      <c r="AB169" s="84" ph="1"/>
      <c r="AC169" s="84" ph="1"/>
      <c r="AD169" s="84" ph="1"/>
      <c r="AE169" s="84" ph="1"/>
      <c r="AF169" s="84" ph="1"/>
      <c r="AG169" s="84" ph="1"/>
    </row>
    <row r="172" spans="27:33" ht="25.5">
      <c r="AA172" s="84" ph="1"/>
      <c r="AB172" s="84" ph="1"/>
      <c r="AC172" s="84" ph="1"/>
      <c r="AD172" s="84" ph="1"/>
      <c r="AE172" s="84" ph="1"/>
      <c r="AF172" s="84" ph="1"/>
      <c r="AG172" s="84" ph="1"/>
    </row>
    <row r="173" spans="27:33" ht="25.5">
      <c r="AA173" s="84" ph="1"/>
      <c r="AB173" s="84" ph="1"/>
      <c r="AC173" s="84" ph="1"/>
      <c r="AD173" s="84" ph="1"/>
      <c r="AE173" s="84" ph="1"/>
      <c r="AF173" s="84" ph="1"/>
      <c r="AG173" s="84" ph="1"/>
    </row>
    <row r="174" spans="27:33" ht="25.5">
      <c r="AA174" s="84" ph="1"/>
      <c r="AB174" s="84" ph="1"/>
      <c r="AC174" s="84" ph="1"/>
      <c r="AD174" s="84" ph="1"/>
      <c r="AE174" s="84" ph="1"/>
      <c r="AF174" s="84" ph="1"/>
      <c r="AG174" s="84" ph="1"/>
    </row>
    <row r="175" spans="27:33" ht="25.5">
      <c r="AA175" s="84" ph="1"/>
      <c r="AB175" s="84" ph="1"/>
      <c r="AC175" s="84" ph="1"/>
      <c r="AD175" s="84" ph="1"/>
      <c r="AE175" s="84" ph="1"/>
      <c r="AF175" s="84" ph="1"/>
      <c r="AG175" s="84" ph="1"/>
    </row>
    <row r="177" spans="27:33" ht="25.5">
      <c r="AA177" s="84" ph="1"/>
      <c r="AB177" s="84" ph="1"/>
      <c r="AC177" s="84" ph="1"/>
      <c r="AD177" s="84" ph="1"/>
      <c r="AE177" s="84" ph="1"/>
      <c r="AF177" s="84" ph="1"/>
      <c r="AG177" s="84" ph="1"/>
    </row>
    <row r="179" spans="27:33" ht="25.5">
      <c r="AA179" s="84" ph="1"/>
      <c r="AB179" s="84" ph="1"/>
      <c r="AC179" s="84" ph="1"/>
      <c r="AD179" s="84" ph="1"/>
      <c r="AE179" s="84" ph="1"/>
      <c r="AF179" s="84" ph="1"/>
      <c r="AG179" s="84" ph="1"/>
    </row>
    <row r="180" spans="27:33" ht="25.5">
      <c r="AA180" s="84" ph="1"/>
      <c r="AB180" s="84" ph="1"/>
      <c r="AC180" s="84" ph="1"/>
      <c r="AD180" s="84" ph="1"/>
      <c r="AE180" s="84" ph="1"/>
      <c r="AF180" s="84" ph="1"/>
      <c r="AG180" s="84" ph="1"/>
    </row>
    <row r="181" spans="27:33" ht="25.5">
      <c r="AA181" s="84" ph="1"/>
      <c r="AB181" s="84" ph="1"/>
      <c r="AC181" s="84" ph="1"/>
      <c r="AD181" s="84" ph="1"/>
      <c r="AE181" s="84" ph="1"/>
      <c r="AF181" s="84" ph="1"/>
      <c r="AG181" s="84" ph="1"/>
    </row>
    <row r="182" spans="27:33" ht="25.5">
      <c r="AA182" s="84" ph="1"/>
      <c r="AB182" s="84" ph="1"/>
      <c r="AC182" s="84" ph="1"/>
      <c r="AD182" s="84" ph="1"/>
      <c r="AE182" s="84" ph="1"/>
      <c r="AF182" s="84" ph="1"/>
      <c r="AG182" s="84" ph="1"/>
    </row>
    <row r="185" spans="27:33" ht="25.5">
      <c r="AA185" s="84" ph="1"/>
      <c r="AB185" s="84" ph="1"/>
      <c r="AC185" s="84" ph="1"/>
      <c r="AD185" s="84" ph="1"/>
      <c r="AE185" s="84" ph="1"/>
      <c r="AF185" s="84" ph="1"/>
      <c r="AG185" s="84" ph="1"/>
    </row>
    <row r="188" spans="27:33" ht="25.5">
      <c r="AA188" s="84" ph="1"/>
      <c r="AB188" s="84" ph="1"/>
      <c r="AC188" s="84" ph="1"/>
      <c r="AD188" s="84" ph="1"/>
      <c r="AE188" s="84" ph="1"/>
      <c r="AF188" s="84" ph="1"/>
      <c r="AG188" s="84" ph="1"/>
    </row>
    <row r="189" spans="27:33" ht="25.5">
      <c r="AA189" s="84" ph="1"/>
      <c r="AB189" s="84" ph="1"/>
      <c r="AC189" s="84" ph="1"/>
      <c r="AD189" s="84" ph="1"/>
      <c r="AE189" s="84" ph="1"/>
      <c r="AF189" s="84" ph="1"/>
      <c r="AG189" s="84" ph="1"/>
    </row>
    <row r="190" spans="27:33" ht="25.5">
      <c r="AA190" s="84" ph="1"/>
      <c r="AB190" s="84" ph="1"/>
      <c r="AC190" s="84" ph="1"/>
      <c r="AD190" s="84" ph="1"/>
      <c r="AE190" s="84" ph="1"/>
      <c r="AF190" s="84" ph="1"/>
      <c r="AG190" s="84" ph="1"/>
    </row>
    <row r="191" spans="27:33" ht="25.5">
      <c r="AA191" s="84" ph="1"/>
      <c r="AB191" s="84" ph="1"/>
      <c r="AC191" s="84" ph="1"/>
      <c r="AD191" s="84" ph="1"/>
      <c r="AE191" s="84" ph="1"/>
      <c r="AF191" s="84" ph="1"/>
      <c r="AG191" s="84" ph="1"/>
    </row>
    <row r="192" spans="27:33" ht="25.5">
      <c r="AA192" s="84" ph="1"/>
      <c r="AB192" s="84" ph="1"/>
      <c r="AC192" s="84" ph="1"/>
      <c r="AD192" s="84" ph="1"/>
      <c r="AE192" s="84" ph="1"/>
      <c r="AF192" s="84" ph="1"/>
      <c r="AG192" s="84" ph="1"/>
    </row>
    <row r="193" spans="27:33" ht="25.5">
      <c r="AA193" s="84" ph="1"/>
      <c r="AB193" s="84" ph="1"/>
      <c r="AC193" s="84" ph="1"/>
      <c r="AD193" s="84" ph="1"/>
      <c r="AE193" s="84" ph="1"/>
      <c r="AF193" s="84" ph="1"/>
      <c r="AG193" s="84" ph="1"/>
    </row>
    <row r="195" spans="27:33" ht="25.5">
      <c r="AA195" s="84" ph="1"/>
      <c r="AB195" s="84" ph="1"/>
      <c r="AC195" s="84" ph="1"/>
      <c r="AD195" s="84" ph="1"/>
      <c r="AE195" s="84" ph="1"/>
      <c r="AF195" s="84" ph="1"/>
      <c r="AG195" s="84" ph="1"/>
    </row>
    <row r="196" spans="27:33" ht="25.5">
      <c r="AA196" s="84" ph="1"/>
      <c r="AB196" s="84" ph="1"/>
      <c r="AC196" s="84" ph="1"/>
      <c r="AD196" s="84" ph="1"/>
      <c r="AE196" s="84" ph="1"/>
      <c r="AF196" s="84" ph="1"/>
      <c r="AG196" s="84" ph="1"/>
    </row>
    <row r="197" spans="27:33" ht="25.5">
      <c r="AA197" s="84" ph="1"/>
      <c r="AB197" s="84" ph="1"/>
      <c r="AC197" s="84" ph="1"/>
      <c r="AD197" s="84" ph="1"/>
      <c r="AE197" s="84" ph="1"/>
      <c r="AF197" s="84" ph="1"/>
      <c r="AG197" s="84" ph="1"/>
    </row>
    <row r="198" spans="27:33" ht="25.5">
      <c r="AA198" s="84" ph="1"/>
      <c r="AB198" s="84" ph="1"/>
      <c r="AC198" s="84" ph="1"/>
      <c r="AD198" s="84" ph="1"/>
      <c r="AE198" s="84" ph="1"/>
      <c r="AF198" s="84" ph="1"/>
      <c r="AG198" s="84" ph="1"/>
    </row>
    <row r="201" spans="27:33" ht="25.5">
      <c r="AA201" s="84" ph="1"/>
      <c r="AB201" s="84" ph="1"/>
      <c r="AC201" s="84" ph="1"/>
      <c r="AD201" s="84" ph="1"/>
      <c r="AE201" s="84" ph="1"/>
      <c r="AF201" s="84" ph="1"/>
      <c r="AG201" s="84" ph="1"/>
    </row>
    <row r="202" spans="27:33" ht="25.5">
      <c r="AA202" s="84" ph="1"/>
      <c r="AB202" s="84" ph="1"/>
      <c r="AC202" s="84" ph="1"/>
      <c r="AD202" s="84" ph="1"/>
      <c r="AE202" s="84" ph="1"/>
      <c r="AF202" s="84" ph="1"/>
      <c r="AG202" s="84" ph="1"/>
    </row>
    <row r="203" spans="27:33" ht="25.5">
      <c r="AA203" s="84" ph="1"/>
      <c r="AB203" s="84" ph="1"/>
      <c r="AC203" s="84" ph="1"/>
      <c r="AD203" s="84" ph="1"/>
      <c r="AE203" s="84" ph="1"/>
      <c r="AF203" s="84" ph="1"/>
      <c r="AG203" s="84" ph="1"/>
    </row>
    <row r="204" spans="27:33" ht="25.5">
      <c r="AA204" s="84" ph="1"/>
      <c r="AB204" s="84" ph="1"/>
      <c r="AC204" s="84" ph="1"/>
      <c r="AD204" s="84" ph="1"/>
      <c r="AE204" s="84" ph="1"/>
      <c r="AF204" s="84" ph="1"/>
      <c r="AG204" s="84" ph="1"/>
    </row>
    <row r="206" spans="27:33" ht="25.5">
      <c r="AA206" s="84" ph="1"/>
      <c r="AB206" s="84" ph="1"/>
      <c r="AC206" s="84" ph="1"/>
      <c r="AD206" s="84" ph="1"/>
      <c r="AE206" s="84" ph="1"/>
      <c r="AF206" s="84" ph="1"/>
      <c r="AG206" s="84" ph="1"/>
    </row>
    <row r="207" spans="27:33" ht="25.5">
      <c r="AA207" s="84" ph="1"/>
      <c r="AB207" s="84" ph="1"/>
      <c r="AC207" s="84" ph="1"/>
      <c r="AD207" s="84" ph="1"/>
      <c r="AE207" s="84" ph="1"/>
      <c r="AF207" s="84" ph="1"/>
      <c r="AG207" s="84" ph="1"/>
    </row>
    <row r="208" spans="27:33" ht="25.5">
      <c r="AA208" s="84" ph="1"/>
      <c r="AB208" s="84" ph="1"/>
      <c r="AC208" s="84" ph="1"/>
      <c r="AD208" s="84" ph="1"/>
      <c r="AE208" s="84" ph="1"/>
      <c r="AF208" s="84" ph="1"/>
      <c r="AG208" s="84" ph="1"/>
    </row>
    <row r="209" spans="27:33" ht="25.5">
      <c r="AA209" s="84" ph="1"/>
      <c r="AB209" s="84" ph="1"/>
      <c r="AC209" s="84" ph="1"/>
      <c r="AD209" s="84" ph="1"/>
      <c r="AE209" s="84" ph="1"/>
      <c r="AF209" s="84" ph="1"/>
      <c r="AG209" s="84" ph="1"/>
    </row>
    <row r="211" spans="27:33" ht="25.5">
      <c r="AA211" s="84" ph="1"/>
      <c r="AB211" s="84" ph="1"/>
      <c r="AC211" s="84" ph="1"/>
      <c r="AD211" s="84" ph="1"/>
      <c r="AE211" s="84" ph="1"/>
      <c r="AF211" s="84" ph="1"/>
      <c r="AG211" s="84" ph="1"/>
    </row>
    <row r="212" spans="27:33" ht="25.5">
      <c r="AA212" s="84" ph="1"/>
      <c r="AB212" s="84" ph="1"/>
      <c r="AC212" s="84" ph="1"/>
      <c r="AD212" s="84" ph="1"/>
      <c r="AE212" s="84" ph="1"/>
      <c r="AF212" s="84" ph="1"/>
      <c r="AG212" s="84" ph="1"/>
    </row>
    <row r="213" spans="27:33" ht="25.5">
      <c r="AA213" s="84" ph="1"/>
      <c r="AB213" s="84" ph="1"/>
      <c r="AC213" s="84" ph="1"/>
      <c r="AD213" s="84" ph="1"/>
      <c r="AE213" s="84" ph="1"/>
      <c r="AF213" s="84" ph="1"/>
      <c r="AG213" s="84" ph="1"/>
    </row>
    <row r="214" spans="27:33" ht="25.5">
      <c r="AA214" s="84" ph="1"/>
      <c r="AB214" s="84" ph="1"/>
      <c r="AC214" s="84" ph="1"/>
      <c r="AD214" s="84" ph="1"/>
      <c r="AE214" s="84" ph="1"/>
      <c r="AF214" s="84" ph="1"/>
      <c r="AG214" s="84" ph="1"/>
    </row>
    <row r="216" spans="27:33" ht="25.5">
      <c r="AA216" s="84" ph="1"/>
      <c r="AB216" s="84" ph="1"/>
      <c r="AC216" s="84" ph="1"/>
      <c r="AD216" s="84" ph="1"/>
      <c r="AE216" s="84" ph="1"/>
      <c r="AF216" s="84" ph="1"/>
      <c r="AG216" s="84" ph="1"/>
    </row>
    <row r="217" spans="27:33" ht="25.5">
      <c r="AA217" s="84" ph="1"/>
      <c r="AB217" s="84" ph="1"/>
      <c r="AC217" s="84" ph="1"/>
      <c r="AD217" s="84" ph="1"/>
      <c r="AE217" s="84" ph="1"/>
      <c r="AF217" s="84" ph="1"/>
      <c r="AG217" s="84" ph="1"/>
    </row>
    <row r="219" spans="27:33" ht="25.5">
      <c r="AA219" s="84" ph="1"/>
      <c r="AB219" s="84" ph="1"/>
      <c r="AC219" s="84" ph="1"/>
      <c r="AD219" s="84" ph="1"/>
      <c r="AE219" s="84" ph="1"/>
      <c r="AF219" s="84" ph="1"/>
      <c r="AG219" s="84" ph="1"/>
    </row>
    <row r="220" spans="27:33" ht="25.5">
      <c r="AA220" s="84" ph="1"/>
      <c r="AB220" s="84" ph="1"/>
      <c r="AC220" s="84" ph="1"/>
      <c r="AD220" s="84" ph="1"/>
      <c r="AE220" s="84" ph="1"/>
      <c r="AF220" s="84" ph="1"/>
      <c r="AG220" s="84" ph="1"/>
    </row>
    <row r="221" spans="27:33" ht="25.5">
      <c r="AA221" s="84" ph="1"/>
      <c r="AB221" s="84" ph="1"/>
      <c r="AC221" s="84" ph="1"/>
      <c r="AD221" s="84" ph="1"/>
      <c r="AE221" s="84" ph="1"/>
      <c r="AF221" s="84" ph="1"/>
      <c r="AG221" s="84" ph="1"/>
    </row>
    <row r="222" spans="27:33" ht="25.5">
      <c r="AA222" s="84" ph="1"/>
      <c r="AB222" s="84" ph="1"/>
      <c r="AC222" s="84" ph="1"/>
      <c r="AD222" s="84" ph="1"/>
      <c r="AE222" s="84" ph="1"/>
      <c r="AF222" s="84" ph="1"/>
      <c r="AG222" s="84" ph="1"/>
    </row>
    <row r="223" spans="27:33" ht="25.5">
      <c r="AA223" s="84" ph="1"/>
      <c r="AB223" s="84" ph="1"/>
      <c r="AC223" s="84" ph="1"/>
      <c r="AD223" s="84" ph="1"/>
      <c r="AE223" s="84" ph="1"/>
      <c r="AF223" s="84" ph="1"/>
      <c r="AG223" s="84" ph="1"/>
    </row>
    <row r="224" spans="27:33" ht="25.5">
      <c r="AA224" s="84" ph="1"/>
      <c r="AB224" s="84" ph="1"/>
      <c r="AC224" s="84" ph="1"/>
      <c r="AD224" s="84" ph="1"/>
      <c r="AE224" s="84" ph="1"/>
      <c r="AF224" s="84" ph="1"/>
      <c r="AG224" s="84" ph="1"/>
    </row>
    <row r="226" spans="27:33" ht="25.5">
      <c r="AA226" s="84" ph="1"/>
      <c r="AB226" s="84" ph="1"/>
      <c r="AC226" s="84" ph="1"/>
      <c r="AD226" s="84" ph="1"/>
      <c r="AE226" s="84" ph="1"/>
      <c r="AF226" s="84" ph="1"/>
      <c r="AG226" s="84" ph="1"/>
    </row>
    <row r="227" spans="27:33" ht="25.5">
      <c r="AA227" s="84" ph="1"/>
      <c r="AB227" s="84" ph="1"/>
      <c r="AC227" s="84" ph="1"/>
      <c r="AD227" s="84" ph="1"/>
      <c r="AE227" s="84" ph="1"/>
      <c r="AF227" s="84" ph="1"/>
      <c r="AG227" s="84" ph="1"/>
    </row>
    <row r="228" spans="27:33" ht="25.5">
      <c r="AA228" s="84" ph="1"/>
      <c r="AB228" s="84" ph="1"/>
      <c r="AC228" s="84" ph="1"/>
      <c r="AD228" s="84" ph="1"/>
      <c r="AE228" s="84" ph="1"/>
      <c r="AF228" s="84" ph="1"/>
      <c r="AG228" s="84" ph="1"/>
    </row>
    <row r="229" spans="27:33" ht="25.5">
      <c r="AA229" s="84" ph="1"/>
      <c r="AB229" s="84" ph="1"/>
      <c r="AC229" s="84" ph="1"/>
      <c r="AD229" s="84" ph="1"/>
      <c r="AE229" s="84" ph="1"/>
      <c r="AF229" s="84" ph="1"/>
      <c r="AG229" s="84" ph="1"/>
    </row>
    <row r="232" spans="27:33" ht="25.5">
      <c r="AA232" s="84" ph="1"/>
      <c r="AB232" s="84" ph="1"/>
      <c r="AC232" s="84" ph="1"/>
      <c r="AD232" s="84" ph="1"/>
      <c r="AE232" s="84" ph="1"/>
      <c r="AF232" s="84" ph="1"/>
      <c r="AG232" s="84" ph="1"/>
    </row>
    <row r="233" spans="27:33" ht="25.5">
      <c r="AA233" s="84" ph="1"/>
      <c r="AB233" s="84" ph="1"/>
      <c r="AC233" s="84" ph="1"/>
      <c r="AD233" s="84" ph="1"/>
      <c r="AE233" s="84" ph="1"/>
      <c r="AF233" s="84" ph="1"/>
      <c r="AG233" s="84" ph="1"/>
    </row>
    <row r="234" spans="27:33" ht="25.5">
      <c r="AA234" s="84" ph="1"/>
      <c r="AB234" s="84" ph="1"/>
      <c r="AC234" s="84" ph="1"/>
      <c r="AD234" s="84" ph="1"/>
      <c r="AE234" s="84" ph="1"/>
      <c r="AF234" s="84" ph="1"/>
      <c r="AG234" s="84" ph="1"/>
    </row>
    <row r="235" spans="27:33" ht="25.5">
      <c r="AA235" s="84" ph="1"/>
      <c r="AB235" s="84" ph="1"/>
      <c r="AC235" s="84" ph="1"/>
      <c r="AD235" s="84" ph="1"/>
      <c r="AE235" s="84" ph="1"/>
      <c r="AF235" s="84" ph="1"/>
      <c r="AG235" s="84" ph="1"/>
    </row>
    <row r="237" spans="27:33" ht="25.5">
      <c r="AA237" s="84" ph="1"/>
      <c r="AB237" s="84" ph="1"/>
      <c r="AC237" s="84" ph="1"/>
      <c r="AD237" s="84" ph="1"/>
      <c r="AE237" s="84" ph="1"/>
      <c r="AF237" s="84" ph="1"/>
      <c r="AG237" s="84" ph="1"/>
    </row>
    <row r="238" spans="27:33" ht="25.5">
      <c r="AA238" s="84" ph="1"/>
      <c r="AB238" s="84" ph="1"/>
      <c r="AC238" s="84" ph="1"/>
      <c r="AD238" s="84" ph="1"/>
      <c r="AE238" s="84" ph="1"/>
      <c r="AF238" s="84" ph="1"/>
      <c r="AG238" s="84" ph="1"/>
    </row>
    <row r="239" spans="27:33" ht="25.5">
      <c r="AA239" s="84" ph="1"/>
      <c r="AB239" s="84" ph="1"/>
      <c r="AC239" s="84" ph="1"/>
      <c r="AD239" s="84" ph="1"/>
      <c r="AE239" s="84" ph="1"/>
      <c r="AF239" s="84" ph="1"/>
      <c r="AG239" s="84" ph="1"/>
    </row>
    <row r="240" spans="27:33" ht="25.5">
      <c r="AA240" s="84" ph="1"/>
      <c r="AB240" s="84" ph="1"/>
      <c r="AC240" s="84" ph="1"/>
      <c r="AD240" s="84" ph="1"/>
      <c r="AE240" s="84" ph="1"/>
      <c r="AF240" s="84" ph="1"/>
      <c r="AG240" s="84" ph="1"/>
    </row>
    <row r="242" spans="27:33" ht="25.5">
      <c r="AA242" s="84" ph="1"/>
      <c r="AB242" s="84" ph="1"/>
      <c r="AC242" s="84" ph="1"/>
      <c r="AD242" s="84" ph="1"/>
      <c r="AE242" s="84" ph="1"/>
      <c r="AF242" s="84" ph="1"/>
      <c r="AG242" s="84" ph="1"/>
    </row>
    <row r="244" spans="27:33" ht="25.5">
      <c r="AA244" s="84" ph="1"/>
      <c r="AB244" s="84" ph="1"/>
      <c r="AC244" s="84" ph="1"/>
      <c r="AD244" s="84" ph="1"/>
      <c r="AE244" s="84" ph="1"/>
      <c r="AF244" s="84" ph="1"/>
      <c r="AG244" s="84" ph="1"/>
    </row>
    <row r="245" spans="27:33" ht="25.5">
      <c r="AA245" s="84" ph="1"/>
      <c r="AB245" s="84" ph="1"/>
      <c r="AC245" s="84" ph="1"/>
      <c r="AD245" s="84" ph="1"/>
      <c r="AE245" s="84" ph="1"/>
      <c r="AF245" s="84" ph="1"/>
      <c r="AG245" s="84" ph="1"/>
    </row>
    <row r="246" spans="27:33" ht="25.5">
      <c r="AA246" s="84" ph="1"/>
      <c r="AB246" s="84" ph="1"/>
      <c r="AC246" s="84" ph="1"/>
      <c r="AD246" s="84" ph="1"/>
      <c r="AE246" s="84" ph="1"/>
      <c r="AF246" s="84" ph="1"/>
      <c r="AG246" s="84" ph="1"/>
    </row>
    <row r="248" spans="27:33" ht="25.5">
      <c r="AA248" s="84" ph="1"/>
      <c r="AB248" s="84" ph="1"/>
      <c r="AC248" s="84" ph="1"/>
      <c r="AD248" s="84" ph="1"/>
      <c r="AE248" s="84" ph="1"/>
      <c r="AF248" s="84" ph="1"/>
      <c r="AG248" s="84" ph="1"/>
    </row>
    <row r="249" spans="27:33" ht="25.5">
      <c r="AA249" s="84" ph="1"/>
      <c r="AB249" s="84" ph="1"/>
      <c r="AC249" s="84" ph="1"/>
      <c r="AD249" s="84" ph="1"/>
      <c r="AE249" s="84" ph="1"/>
      <c r="AF249" s="84" ph="1"/>
      <c r="AG249" s="84" ph="1"/>
    </row>
    <row r="250" spans="27:33" ht="25.5">
      <c r="AA250" s="84" ph="1"/>
      <c r="AB250" s="84" ph="1"/>
      <c r="AC250" s="84" ph="1"/>
      <c r="AD250" s="84" ph="1"/>
      <c r="AE250" s="84" ph="1"/>
      <c r="AF250" s="84" ph="1"/>
      <c r="AG250" s="84" ph="1"/>
    </row>
    <row r="251" spans="27:33" ht="25.5">
      <c r="AA251" s="84" ph="1"/>
      <c r="AB251" s="84" ph="1"/>
      <c r="AC251" s="84" ph="1"/>
      <c r="AD251" s="84" ph="1"/>
      <c r="AE251" s="84" ph="1"/>
      <c r="AF251" s="84" ph="1"/>
      <c r="AG251" s="84" ph="1"/>
    </row>
    <row r="253" spans="27:33" ht="25.5">
      <c r="AA253" s="84" ph="1"/>
      <c r="AB253" s="84" ph="1"/>
      <c r="AC253" s="84" ph="1"/>
      <c r="AD253" s="84" ph="1"/>
      <c r="AE253" s="84" ph="1"/>
      <c r="AF253" s="84" ph="1"/>
      <c r="AG253" s="84" ph="1"/>
    </row>
    <row r="255" spans="27:33" ht="25.5">
      <c r="AA255" s="84" ph="1"/>
      <c r="AB255" s="84" ph="1"/>
      <c r="AC255" s="84" ph="1"/>
      <c r="AD255" s="84" ph="1"/>
      <c r="AE255" s="84" ph="1"/>
      <c r="AF255" s="84" ph="1"/>
      <c r="AG255" s="84" ph="1"/>
    </row>
    <row r="256" spans="27:33" ht="25.5">
      <c r="AA256" s="84" ph="1"/>
      <c r="AB256" s="84" ph="1"/>
      <c r="AC256" s="84" ph="1"/>
      <c r="AD256" s="84" ph="1"/>
      <c r="AE256" s="84" ph="1"/>
      <c r="AF256" s="84" ph="1"/>
      <c r="AG256" s="84" ph="1"/>
    </row>
    <row r="257" spans="27:33" ht="25.5">
      <c r="AA257" s="84" ph="1"/>
      <c r="AB257" s="84" ph="1"/>
      <c r="AC257" s="84" ph="1"/>
      <c r="AD257" s="84" ph="1"/>
      <c r="AE257" s="84" ph="1"/>
      <c r="AF257" s="84" ph="1"/>
      <c r="AG257" s="84" ph="1"/>
    </row>
    <row r="258" spans="27:33" ht="25.5">
      <c r="AA258" s="84" ph="1"/>
      <c r="AB258" s="84" ph="1"/>
      <c r="AC258" s="84" ph="1"/>
      <c r="AD258" s="84" ph="1"/>
      <c r="AE258" s="84" ph="1"/>
      <c r="AF258" s="84" ph="1"/>
      <c r="AG258" s="84" ph="1"/>
    </row>
    <row r="259" spans="27:33" ht="25.5">
      <c r="AA259" s="84" ph="1"/>
      <c r="AB259" s="84" ph="1"/>
      <c r="AC259" s="84" ph="1"/>
      <c r="AD259" s="84" ph="1"/>
      <c r="AE259" s="84" ph="1"/>
      <c r="AF259" s="84" ph="1"/>
      <c r="AG259" s="84" ph="1"/>
    </row>
    <row r="260" spans="27:33" ht="25.5">
      <c r="AA260" s="84" ph="1"/>
      <c r="AB260" s="84" ph="1"/>
      <c r="AC260" s="84" ph="1"/>
      <c r="AD260" s="84" ph="1"/>
      <c r="AE260" s="84" ph="1"/>
      <c r="AF260" s="84" ph="1"/>
      <c r="AG260" s="84" ph="1"/>
    </row>
    <row r="262" spans="27:33" ht="25.5">
      <c r="AA262" s="84" ph="1"/>
      <c r="AB262" s="84" ph="1"/>
      <c r="AC262" s="84" ph="1"/>
      <c r="AD262" s="84" ph="1"/>
      <c r="AE262" s="84" ph="1"/>
      <c r="AF262" s="84" ph="1"/>
      <c r="AG262" s="84" ph="1"/>
    </row>
    <row r="264" spans="27:33" ht="25.5">
      <c r="AA264" s="84" ph="1"/>
      <c r="AB264" s="84" ph="1"/>
      <c r="AC264" s="84" ph="1"/>
      <c r="AD264" s="84" ph="1"/>
      <c r="AE264" s="84" ph="1"/>
      <c r="AF264" s="84" ph="1"/>
      <c r="AG264" s="84" ph="1"/>
    </row>
    <row r="265" spans="27:33" ht="25.5">
      <c r="AA265" s="84" ph="1"/>
      <c r="AB265" s="84" ph="1"/>
      <c r="AC265" s="84" ph="1"/>
      <c r="AD265" s="84" ph="1"/>
      <c r="AE265" s="84" ph="1"/>
      <c r="AF265" s="84" ph="1"/>
      <c r="AG265" s="84" ph="1"/>
    </row>
    <row r="266" spans="27:33" ht="25.5">
      <c r="AA266" s="84" ph="1"/>
      <c r="AB266" s="84" ph="1"/>
      <c r="AC266" s="84" ph="1"/>
      <c r="AD266" s="84" ph="1"/>
      <c r="AE266" s="84" ph="1"/>
      <c r="AF266" s="84" ph="1"/>
      <c r="AG266" s="84" ph="1"/>
    </row>
    <row r="268" spans="27:33" ht="25.5">
      <c r="AA268" s="84" ph="1"/>
      <c r="AB268" s="84" ph="1"/>
      <c r="AC268" s="84" ph="1"/>
      <c r="AD268" s="84" ph="1"/>
      <c r="AE268" s="84" ph="1"/>
      <c r="AF268" s="84" ph="1"/>
      <c r="AG268" s="84" ph="1"/>
    </row>
    <row r="269" spans="27:33" ht="25.5">
      <c r="AA269" s="84" ph="1"/>
      <c r="AB269" s="84" ph="1"/>
      <c r="AC269" s="84" ph="1"/>
      <c r="AD269" s="84" ph="1"/>
      <c r="AE269" s="84" ph="1"/>
      <c r="AF269" s="84" ph="1"/>
      <c r="AG269" s="84" ph="1"/>
    </row>
    <row r="270" spans="27:33" ht="25.5">
      <c r="AA270" s="84" ph="1"/>
      <c r="AB270" s="84" ph="1"/>
      <c r="AC270" s="84" ph="1"/>
      <c r="AD270" s="84" ph="1"/>
      <c r="AE270" s="84" ph="1"/>
      <c r="AF270" s="84" ph="1"/>
      <c r="AG270" s="84" ph="1"/>
    </row>
    <row r="271" spans="27:33" ht="25.5">
      <c r="AA271" s="84" ph="1"/>
      <c r="AB271" s="84" ph="1"/>
      <c r="AC271" s="84" ph="1"/>
      <c r="AD271" s="84" ph="1"/>
      <c r="AE271" s="84" ph="1"/>
      <c r="AF271" s="84" ph="1"/>
      <c r="AG271" s="84" ph="1"/>
    </row>
    <row r="273" spans="27:33" ht="25.5">
      <c r="AA273" s="84" ph="1"/>
      <c r="AB273" s="84" ph="1"/>
      <c r="AC273" s="84" ph="1"/>
      <c r="AD273" s="84" ph="1"/>
      <c r="AE273" s="84" ph="1"/>
      <c r="AF273" s="84" ph="1"/>
      <c r="AG273" s="84" ph="1"/>
    </row>
    <row r="275" spans="27:33" ht="25.5">
      <c r="AA275" s="84" ph="1"/>
      <c r="AB275" s="84" ph="1"/>
      <c r="AC275" s="84" ph="1"/>
      <c r="AD275" s="84" ph="1"/>
      <c r="AE275" s="84" ph="1"/>
      <c r="AF275" s="84" ph="1"/>
      <c r="AG275" s="84" ph="1"/>
    </row>
    <row r="276" spans="27:33" ht="25.5">
      <c r="AA276" s="84" ph="1"/>
      <c r="AB276" s="84" ph="1"/>
      <c r="AC276" s="84" ph="1"/>
      <c r="AD276" s="84" ph="1"/>
      <c r="AE276" s="84" ph="1"/>
      <c r="AF276" s="84" ph="1"/>
      <c r="AG276" s="84" ph="1"/>
    </row>
    <row r="277" spans="27:33" ht="25.5">
      <c r="AA277" s="84" ph="1"/>
      <c r="AB277" s="84" ph="1"/>
      <c r="AC277" s="84" ph="1"/>
      <c r="AD277" s="84" ph="1"/>
      <c r="AE277" s="84" ph="1"/>
      <c r="AF277" s="84" ph="1"/>
      <c r="AG277" s="84" ph="1"/>
    </row>
    <row r="278" spans="27:33" ht="25.5">
      <c r="AA278" s="84" ph="1"/>
      <c r="AB278" s="84" ph="1"/>
      <c r="AC278" s="84" ph="1"/>
      <c r="AD278" s="84" ph="1"/>
      <c r="AE278" s="84" ph="1"/>
      <c r="AF278" s="84" ph="1"/>
      <c r="AG278" s="84" ph="1"/>
    </row>
    <row r="280" spans="27:33" ht="25.5">
      <c r="AA280" s="84" ph="1"/>
      <c r="AB280" s="84" ph="1"/>
      <c r="AC280" s="84" ph="1"/>
      <c r="AD280" s="84" ph="1"/>
      <c r="AE280" s="84" ph="1"/>
      <c r="AF280" s="84" ph="1"/>
      <c r="AG280" s="84" ph="1"/>
    </row>
    <row r="281" spans="27:33" ht="25.5">
      <c r="AA281" s="84" ph="1"/>
      <c r="AB281" s="84" ph="1"/>
      <c r="AC281" s="84" ph="1"/>
      <c r="AD281" s="84" ph="1"/>
      <c r="AE281" s="84" ph="1"/>
      <c r="AF281" s="84" ph="1"/>
      <c r="AG281" s="84" ph="1"/>
    </row>
    <row r="282" spans="27:33" ht="25.5">
      <c r="AA282" s="84" ph="1"/>
      <c r="AB282" s="84" ph="1"/>
      <c r="AC282" s="84" ph="1"/>
      <c r="AD282" s="84" ph="1"/>
      <c r="AE282" s="84" ph="1"/>
      <c r="AF282" s="84" ph="1"/>
      <c r="AG282" s="84" ph="1"/>
    </row>
    <row r="283" spans="27:33" ht="25.5">
      <c r="AA283" s="84" ph="1"/>
      <c r="AB283" s="84" ph="1"/>
      <c r="AC283" s="84" ph="1"/>
      <c r="AD283" s="84" ph="1"/>
      <c r="AE283" s="84" ph="1"/>
      <c r="AF283" s="84" ph="1"/>
      <c r="AG283" s="84" ph="1"/>
    </row>
    <row r="285" spans="27:33" ht="25.5">
      <c r="AA285" s="84" ph="1"/>
      <c r="AB285" s="84" ph="1"/>
      <c r="AC285" s="84" ph="1"/>
      <c r="AD285" s="84" ph="1"/>
      <c r="AE285" s="84" ph="1"/>
      <c r="AF285" s="84" ph="1"/>
      <c r="AG285" s="84" ph="1"/>
    </row>
    <row r="286" spans="27:33" ht="25.5">
      <c r="AA286" s="84" ph="1"/>
      <c r="AB286" s="84" ph="1"/>
      <c r="AC286" s="84" ph="1"/>
      <c r="AD286" s="84" ph="1"/>
      <c r="AE286" s="84" ph="1"/>
      <c r="AF286" s="84" ph="1"/>
      <c r="AG286" s="84" ph="1"/>
    </row>
    <row r="287" spans="27:33" ht="25.5">
      <c r="AA287" s="84" ph="1"/>
      <c r="AB287" s="84" ph="1"/>
      <c r="AC287" s="84" ph="1"/>
      <c r="AD287" s="84" ph="1"/>
      <c r="AE287" s="84" ph="1"/>
      <c r="AF287" s="84" ph="1"/>
      <c r="AG287" s="84" ph="1"/>
    </row>
    <row r="288" spans="27:33" ht="25.5">
      <c r="AA288" s="84" ph="1"/>
      <c r="AB288" s="84" ph="1"/>
      <c r="AC288" s="84" ph="1"/>
      <c r="AD288" s="84" ph="1"/>
      <c r="AE288" s="84" ph="1"/>
      <c r="AF288" s="84" ph="1"/>
      <c r="AG288" s="84" ph="1"/>
    </row>
    <row r="289" spans="27:33" ht="25.5">
      <c r="AA289" s="84" ph="1"/>
      <c r="AB289" s="84" ph="1"/>
      <c r="AC289" s="84" ph="1"/>
      <c r="AD289" s="84" ph="1"/>
      <c r="AE289" s="84" ph="1"/>
      <c r="AF289" s="84" ph="1"/>
      <c r="AG289" s="84" ph="1"/>
    </row>
    <row r="290" spans="27:33" ht="25.5">
      <c r="AA290" s="84" ph="1"/>
      <c r="AB290" s="84" ph="1"/>
      <c r="AC290" s="84" ph="1"/>
      <c r="AD290" s="84" ph="1"/>
      <c r="AE290" s="84" ph="1"/>
      <c r="AF290" s="84" ph="1"/>
      <c r="AG290" s="84" ph="1"/>
    </row>
    <row r="291" spans="27:33" ht="25.5">
      <c r="AA291" s="84" ph="1"/>
      <c r="AB291" s="84" ph="1"/>
      <c r="AC291" s="84" ph="1"/>
      <c r="AD291" s="84" ph="1"/>
      <c r="AE291" s="84" ph="1"/>
      <c r="AF291" s="84" ph="1"/>
      <c r="AG291" s="84" ph="1"/>
    </row>
    <row r="293" spans="27:33" ht="25.5">
      <c r="AA293" s="84" ph="1"/>
      <c r="AB293" s="84" ph="1"/>
      <c r="AC293" s="84" ph="1"/>
      <c r="AD293" s="84" ph="1"/>
      <c r="AE293" s="84" ph="1"/>
      <c r="AF293" s="84" ph="1"/>
      <c r="AG293" s="84" ph="1"/>
    </row>
    <row r="294" spans="27:33" ht="25.5">
      <c r="AA294" s="84" ph="1"/>
      <c r="AB294" s="84" ph="1"/>
      <c r="AC294" s="84" ph="1"/>
      <c r="AD294" s="84" ph="1"/>
      <c r="AE294" s="84" ph="1"/>
      <c r="AF294" s="84" ph="1"/>
      <c r="AG294" s="84" ph="1"/>
    </row>
    <row r="295" spans="27:33" ht="25.5">
      <c r="AA295" s="84" ph="1"/>
      <c r="AB295" s="84" ph="1"/>
      <c r="AC295" s="84" ph="1"/>
      <c r="AD295" s="84" ph="1"/>
      <c r="AE295" s="84" ph="1"/>
      <c r="AF295" s="84" ph="1"/>
      <c r="AG295" s="84" ph="1"/>
    </row>
    <row r="296" spans="27:33" ht="25.5">
      <c r="AA296" s="84" ph="1"/>
      <c r="AB296" s="84" ph="1"/>
      <c r="AC296" s="84" ph="1"/>
      <c r="AD296" s="84" ph="1"/>
      <c r="AE296" s="84" ph="1"/>
      <c r="AF296" s="84" ph="1"/>
      <c r="AG296" s="84" ph="1"/>
    </row>
    <row r="298" spans="27:33" ht="25.5">
      <c r="AA298" s="84" ph="1"/>
      <c r="AB298" s="84" ph="1"/>
      <c r="AC298" s="84" ph="1"/>
      <c r="AD298" s="84" ph="1"/>
      <c r="AE298" s="84" ph="1"/>
      <c r="AF298" s="84" ph="1"/>
      <c r="AG298" s="84" ph="1"/>
    </row>
    <row r="300" spans="27:33" ht="25.5">
      <c r="AA300" s="84" ph="1"/>
      <c r="AB300" s="84" ph="1"/>
      <c r="AC300" s="84" ph="1"/>
      <c r="AD300" s="84" ph="1"/>
      <c r="AE300" s="84" ph="1"/>
      <c r="AF300" s="84" ph="1"/>
      <c r="AG300" s="84" ph="1"/>
    </row>
    <row r="301" spans="27:33" ht="25.5">
      <c r="AA301" s="84" ph="1"/>
      <c r="AB301" s="84" ph="1"/>
      <c r="AC301" s="84" ph="1"/>
      <c r="AD301" s="84" ph="1"/>
      <c r="AE301" s="84" ph="1"/>
      <c r="AF301" s="84" ph="1"/>
      <c r="AG301" s="84" ph="1"/>
    </row>
    <row r="302" spans="27:33" ht="25.5">
      <c r="AA302" s="84" ph="1"/>
      <c r="AB302" s="84" ph="1"/>
      <c r="AC302" s="84" ph="1"/>
      <c r="AD302" s="84" ph="1"/>
      <c r="AE302" s="84" ph="1"/>
      <c r="AF302" s="84" ph="1"/>
      <c r="AG302" s="84" ph="1"/>
    </row>
    <row r="303" spans="27:33" ht="25.5">
      <c r="AA303" s="84" ph="1"/>
      <c r="AB303" s="84" ph="1"/>
      <c r="AC303" s="84" ph="1"/>
      <c r="AD303" s="84" ph="1"/>
      <c r="AE303" s="84" ph="1"/>
      <c r="AF303" s="84" ph="1"/>
      <c r="AG303" s="84" ph="1"/>
    </row>
    <row r="305" spans="27:33" ht="25.5">
      <c r="AA305" s="84" ph="1"/>
      <c r="AB305" s="84" ph="1"/>
      <c r="AC305" s="84" ph="1"/>
      <c r="AD305" s="84" ph="1"/>
      <c r="AE305" s="84" ph="1"/>
      <c r="AF305" s="84" ph="1"/>
      <c r="AG305" s="84" ph="1"/>
    </row>
    <row r="306" spans="27:33" ht="25.5">
      <c r="AA306" s="84" ph="1"/>
      <c r="AB306" s="84" ph="1"/>
      <c r="AC306" s="84" ph="1"/>
      <c r="AD306" s="84" ph="1"/>
      <c r="AE306" s="84" ph="1"/>
      <c r="AF306" s="84" ph="1"/>
      <c r="AG306" s="84" ph="1"/>
    </row>
    <row r="307" spans="27:33" ht="25.5">
      <c r="AA307" s="84" ph="1"/>
      <c r="AB307" s="84" ph="1"/>
      <c r="AC307" s="84" ph="1"/>
      <c r="AD307" s="84" ph="1"/>
      <c r="AE307" s="84" ph="1"/>
      <c r="AF307" s="84" ph="1"/>
      <c r="AG307" s="84" ph="1"/>
    </row>
    <row r="308" spans="27:33" ht="25.5">
      <c r="AA308" s="84" ph="1"/>
      <c r="AB308" s="84" ph="1"/>
      <c r="AC308" s="84" ph="1"/>
      <c r="AD308" s="84" ph="1"/>
      <c r="AE308" s="84" ph="1"/>
      <c r="AF308" s="84" ph="1"/>
      <c r="AG308" s="84" ph="1"/>
    </row>
    <row r="310" spans="27:33" ht="25.5">
      <c r="AA310" s="84" ph="1"/>
      <c r="AB310" s="84" ph="1"/>
      <c r="AC310" s="84" ph="1"/>
      <c r="AD310" s="84" ph="1"/>
      <c r="AE310" s="84" ph="1"/>
      <c r="AF310" s="84" ph="1"/>
      <c r="AG310" s="84" ph="1"/>
    </row>
    <row r="311" spans="27:33" ht="25.5">
      <c r="AA311" s="84" ph="1"/>
      <c r="AB311" s="84" ph="1"/>
      <c r="AC311" s="84" ph="1"/>
      <c r="AD311" s="84" ph="1"/>
      <c r="AE311" s="84" ph="1"/>
      <c r="AF311" s="84" ph="1"/>
      <c r="AG311" s="84" ph="1"/>
    </row>
    <row r="312" spans="27:33" ht="25.5">
      <c r="AA312" s="84" ph="1"/>
      <c r="AB312" s="84" ph="1"/>
      <c r="AC312" s="84" ph="1"/>
      <c r="AD312" s="84" ph="1"/>
      <c r="AE312" s="84" ph="1"/>
      <c r="AF312" s="84" ph="1"/>
      <c r="AG312" s="84" ph="1"/>
    </row>
    <row r="313" spans="27:33" ht="25.5">
      <c r="AA313" s="84" ph="1"/>
      <c r="AB313" s="84" ph="1"/>
      <c r="AC313" s="84" ph="1"/>
      <c r="AD313" s="84" ph="1"/>
      <c r="AE313" s="84" ph="1"/>
      <c r="AF313" s="84" ph="1"/>
      <c r="AG313" s="84" ph="1"/>
    </row>
    <row r="314" spans="27:33" ht="25.5">
      <c r="AA314" s="84" ph="1"/>
      <c r="AB314" s="84" ph="1"/>
      <c r="AC314" s="84" ph="1"/>
      <c r="AD314" s="84" ph="1"/>
      <c r="AE314" s="84" ph="1"/>
      <c r="AF314" s="84" ph="1"/>
      <c r="AG314" s="84" ph="1"/>
    </row>
    <row r="316" spans="27:33" ht="25.5">
      <c r="AA316" s="84" ph="1"/>
      <c r="AB316" s="84" ph="1"/>
      <c r="AC316" s="84" ph="1"/>
      <c r="AD316" s="84" ph="1"/>
      <c r="AE316" s="84" ph="1"/>
      <c r="AF316" s="84" ph="1"/>
      <c r="AG316" s="84" ph="1"/>
    </row>
    <row r="317" spans="27:33" ht="25.5">
      <c r="AA317" s="84" ph="1"/>
      <c r="AB317" s="84" ph="1"/>
      <c r="AC317" s="84" ph="1"/>
      <c r="AD317" s="84" ph="1"/>
      <c r="AE317" s="84" ph="1"/>
      <c r="AF317" s="84" ph="1"/>
      <c r="AG317" s="84" ph="1"/>
    </row>
    <row r="318" spans="27:33" ht="25.5">
      <c r="AA318" s="84" ph="1"/>
      <c r="AB318" s="84" ph="1"/>
      <c r="AC318" s="84" ph="1"/>
      <c r="AD318" s="84" ph="1"/>
      <c r="AE318" s="84" ph="1"/>
      <c r="AF318" s="84" ph="1"/>
      <c r="AG318" s="84" ph="1"/>
    </row>
    <row r="319" spans="27:33" ht="25.5">
      <c r="AA319" s="84" ph="1"/>
      <c r="AB319" s="84" ph="1"/>
      <c r="AC319" s="84" ph="1"/>
      <c r="AD319" s="84" ph="1"/>
      <c r="AE319" s="84" ph="1"/>
      <c r="AF319" s="84" ph="1"/>
      <c r="AG319" s="84" ph="1"/>
    </row>
    <row r="321" spans="27:33" ht="25.5">
      <c r="AA321" s="84" ph="1"/>
      <c r="AB321" s="84" ph="1"/>
      <c r="AC321" s="84" ph="1"/>
      <c r="AD321" s="84" ph="1"/>
      <c r="AE321" s="84" ph="1"/>
      <c r="AF321" s="84" ph="1"/>
      <c r="AG321" s="84" ph="1"/>
    </row>
    <row r="323" spans="27:33" ht="25.5">
      <c r="AA323" s="84" ph="1"/>
      <c r="AB323" s="84" ph="1"/>
      <c r="AC323" s="84" ph="1"/>
      <c r="AD323" s="84" ph="1"/>
      <c r="AE323" s="84" ph="1"/>
      <c r="AF323" s="84" ph="1"/>
      <c r="AG323" s="84" ph="1"/>
    </row>
    <row r="324" spans="27:33" ht="25.5">
      <c r="AA324" s="84" ph="1"/>
      <c r="AB324" s="84" ph="1"/>
      <c r="AC324" s="84" ph="1"/>
      <c r="AD324" s="84" ph="1"/>
      <c r="AE324" s="84" ph="1"/>
      <c r="AF324" s="84" ph="1"/>
      <c r="AG324" s="84" ph="1"/>
    </row>
    <row r="325" spans="27:33" ht="25.5">
      <c r="AA325" s="84" ph="1"/>
      <c r="AB325" s="84" ph="1"/>
      <c r="AC325" s="84" ph="1"/>
      <c r="AD325" s="84" ph="1"/>
      <c r="AE325" s="84" ph="1"/>
      <c r="AF325" s="84" ph="1"/>
      <c r="AG325" s="84" ph="1"/>
    </row>
    <row r="326" spans="27:33" ht="25.5">
      <c r="AA326" s="84" ph="1"/>
      <c r="AB326" s="84" ph="1"/>
      <c r="AC326" s="84" ph="1"/>
      <c r="AD326" s="84" ph="1"/>
      <c r="AE326" s="84" ph="1"/>
      <c r="AF326" s="84" ph="1"/>
      <c r="AG326" s="84" ph="1"/>
    </row>
    <row r="328" spans="27:33" ht="25.5">
      <c r="AA328" s="84" ph="1"/>
      <c r="AB328" s="84" ph="1"/>
      <c r="AC328" s="84" ph="1"/>
      <c r="AD328" s="84" ph="1"/>
      <c r="AE328" s="84" ph="1"/>
      <c r="AF328" s="84" ph="1"/>
      <c r="AG328" s="84" ph="1"/>
    </row>
    <row r="329" spans="27:33" ht="25.5">
      <c r="AA329" s="84" ph="1"/>
      <c r="AB329" s="84" ph="1"/>
      <c r="AC329" s="84" ph="1"/>
      <c r="AD329" s="84" ph="1"/>
      <c r="AE329" s="84" ph="1"/>
      <c r="AF329" s="84" ph="1"/>
      <c r="AG329" s="84" ph="1"/>
    </row>
    <row r="330" spans="27:33" ht="25.5">
      <c r="AA330" s="84" ph="1"/>
      <c r="AB330" s="84" ph="1"/>
      <c r="AC330" s="84" ph="1"/>
      <c r="AD330" s="84" ph="1"/>
      <c r="AE330" s="84" ph="1"/>
      <c r="AF330" s="84" ph="1"/>
      <c r="AG330" s="84" ph="1"/>
    </row>
    <row r="331" spans="27:33" ht="25.5">
      <c r="AA331" s="84" ph="1"/>
      <c r="AB331" s="84" ph="1"/>
      <c r="AC331" s="84" ph="1"/>
      <c r="AD331" s="84" ph="1"/>
      <c r="AE331" s="84" ph="1"/>
      <c r="AF331" s="84" ph="1"/>
      <c r="AG331" s="84" ph="1"/>
    </row>
    <row r="333" spans="27:33" ht="25.5">
      <c r="AA333" s="84" ph="1"/>
      <c r="AB333" s="84" ph="1"/>
      <c r="AC333" s="84" ph="1"/>
      <c r="AD333" s="84" ph="1"/>
      <c r="AE333" s="84" ph="1"/>
      <c r="AF333" s="84" ph="1"/>
      <c r="AG333" s="84" ph="1"/>
    </row>
    <row r="334" spans="27:33" ht="25.5">
      <c r="AA334" s="84" ph="1"/>
      <c r="AB334" s="84" ph="1"/>
      <c r="AC334" s="84" ph="1"/>
      <c r="AD334" s="84" ph="1"/>
      <c r="AE334" s="84" ph="1"/>
      <c r="AF334" s="84" ph="1"/>
      <c r="AG334" s="84" ph="1"/>
    </row>
    <row r="335" spans="27:33" ht="25.5">
      <c r="AA335" s="84" ph="1"/>
      <c r="AB335" s="84" ph="1"/>
      <c r="AC335" s="84" ph="1"/>
      <c r="AD335" s="84" ph="1"/>
      <c r="AE335" s="84" ph="1"/>
      <c r="AF335" s="84" ph="1"/>
      <c r="AG335" s="84" ph="1"/>
    </row>
    <row r="336" spans="27:33" ht="25.5">
      <c r="AA336" s="84" ph="1"/>
      <c r="AB336" s="84" ph="1"/>
      <c r="AC336" s="84" ph="1"/>
      <c r="AD336" s="84" ph="1"/>
      <c r="AE336" s="84" ph="1"/>
      <c r="AF336" s="84" ph="1"/>
      <c r="AG336" s="84" ph="1"/>
    </row>
    <row r="337" spans="27:33" ht="25.5">
      <c r="AA337" s="84" ph="1"/>
      <c r="AB337" s="84" ph="1"/>
      <c r="AC337" s="84" ph="1"/>
      <c r="AD337" s="84" ph="1"/>
      <c r="AE337" s="84" ph="1"/>
      <c r="AF337" s="84" ph="1"/>
      <c r="AG337" s="84" ph="1"/>
    </row>
    <row r="339" spans="27:33" ht="25.5">
      <c r="AA339" s="84" ph="1"/>
      <c r="AB339" s="84" ph="1"/>
      <c r="AC339" s="84" ph="1"/>
      <c r="AD339" s="84" ph="1"/>
      <c r="AE339" s="84" ph="1"/>
      <c r="AF339" s="84" ph="1"/>
      <c r="AG339" s="84" ph="1"/>
    </row>
    <row r="340" spans="27:33" ht="25.5">
      <c r="AA340" s="84" ph="1"/>
      <c r="AB340" s="84" ph="1"/>
      <c r="AC340" s="84" ph="1"/>
      <c r="AD340" s="84" ph="1"/>
      <c r="AE340" s="84" ph="1"/>
      <c r="AF340" s="84" ph="1"/>
      <c r="AG340" s="84" ph="1"/>
    </row>
    <row r="341" spans="27:33" ht="25.5">
      <c r="AA341" s="84" ph="1"/>
      <c r="AB341" s="84" ph="1"/>
      <c r="AC341" s="84" ph="1"/>
      <c r="AD341" s="84" ph="1"/>
      <c r="AE341" s="84" ph="1"/>
      <c r="AF341" s="84" ph="1"/>
      <c r="AG341" s="84" ph="1"/>
    </row>
    <row r="342" spans="27:33" ht="25.5">
      <c r="AA342" s="84" ph="1"/>
      <c r="AB342" s="84" ph="1"/>
      <c r="AC342" s="84" ph="1"/>
      <c r="AD342" s="84" ph="1"/>
      <c r="AE342" s="84" ph="1"/>
      <c r="AF342" s="84" ph="1"/>
      <c r="AG342" s="84" ph="1"/>
    </row>
  </sheetData>
  <sheetProtection sheet="1" insertRows="0"/>
  <protectedRanges>
    <protectedRange sqref="U5:Y5" name="範囲4"/>
    <protectedRange sqref="AB10:AI24" name="範囲1_1"/>
    <protectedRange sqref="G2:Y3" name="範囲1_2"/>
    <protectedRange sqref="AT28:AV37 U4:Y4 BF28:CI37 D28:AD37 D10:AA24" name="範囲1"/>
  </protectedRanges>
  <mergeCells count="1058">
    <mergeCell ref="BH92:CU92"/>
    <mergeCell ref="AF81:AI81"/>
    <mergeCell ref="AF82:AI82"/>
    <mergeCell ref="AB23:AE23"/>
    <mergeCell ref="AF23:AI23"/>
    <mergeCell ref="AB24:AE24"/>
    <mergeCell ref="AF24:AI24"/>
    <mergeCell ref="AF11:AI11"/>
    <mergeCell ref="AB12:AE12"/>
    <mergeCell ref="AF12:AI12"/>
    <mergeCell ref="AB13:AE13"/>
    <mergeCell ref="AF13:AI13"/>
    <mergeCell ref="AB14:AE14"/>
    <mergeCell ref="AF14:AI14"/>
    <mergeCell ref="AB15:AE15"/>
    <mergeCell ref="AF15:AI15"/>
    <mergeCell ref="AB16:AE16"/>
    <mergeCell ref="AF16:AI16"/>
    <mergeCell ref="AB17:AE17"/>
    <mergeCell ref="AF17:AI17"/>
    <mergeCell ref="AB18:AE18"/>
    <mergeCell ref="AF18:AI18"/>
    <mergeCell ref="AB19:AE19"/>
    <mergeCell ref="AF19:AI19"/>
    <mergeCell ref="BH45:BQ45"/>
    <mergeCell ref="BH46:BQ46"/>
    <mergeCell ref="CB46:CK46"/>
    <mergeCell ref="AW43:AY43"/>
    <mergeCell ref="AN40:AS40"/>
    <mergeCell ref="AZ40:BE40"/>
    <mergeCell ref="AZ43:BB43"/>
    <mergeCell ref="BF54:BG54"/>
    <mergeCell ref="BD106:BG106"/>
    <mergeCell ref="AV106:AY106"/>
    <mergeCell ref="B106:M106"/>
    <mergeCell ref="N106:P106"/>
    <mergeCell ref="Q106:S106"/>
    <mergeCell ref="T106:W106"/>
    <mergeCell ref="X106:AA106"/>
    <mergeCell ref="AB106:AE106"/>
    <mergeCell ref="AR106:AU106"/>
    <mergeCell ref="AJ106:AM106"/>
    <mergeCell ref="AN106:AQ106"/>
    <mergeCell ref="AB103:AE103"/>
    <mergeCell ref="AR103:AU103"/>
    <mergeCell ref="AJ103:AM103"/>
    <mergeCell ref="AN103:AQ103"/>
    <mergeCell ref="T104:W104"/>
    <mergeCell ref="X104:AA104"/>
    <mergeCell ref="AB104:AE104"/>
    <mergeCell ref="AR104:AU104"/>
    <mergeCell ref="AJ104:AM104"/>
    <mergeCell ref="AN104:AQ104"/>
    <mergeCell ref="T103:W103"/>
    <mergeCell ref="X103:AA103"/>
    <mergeCell ref="AZ105:BC105"/>
    <mergeCell ref="BD105:BG105"/>
    <mergeCell ref="AV105:AY105"/>
    <mergeCell ref="AZ104:BC104"/>
    <mergeCell ref="BD104:BG104"/>
    <mergeCell ref="AV104:AY104"/>
    <mergeCell ref="B103:M103"/>
    <mergeCell ref="AZ106:BC106"/>
    <mergeCell ref="AJ63:AM63"/>
    <mergeCell ref="BD94:BG94"/>
    <mergeCell ref="AV94:AY94"/>
    <mergeCell ref="AJ82:AM82"/>
    <mergeCell ref="AJ83:AM83"/>
    <mergeCell ref="AF87:AI87"/>
    <mergeCell ref="AF88:AI88"/>
    <mergeCell ref="AF89:AI89"/>
    <mergeCell ref="AJ86:AM86"/>
    <mergeCell ref="AJ87:AM87"/>
    <mergeCell ref="BQ94:BS94"/>
    <mergeCell ref="BF53:BG53"/>
    <mergeCell ref="AN71:AQ71"/>
    <mergeCell ref="CJ93:CQ93"/>
    <mergeCell ref="CR93:CU93"/>
    <mergeCell ref="BT93:BW93"/>
    <mergeCell ref="BX93:CA93"/>
    <mergeCell ref="CB93:CE93"/>
    <mergeCell ref="CF93:CI93"/>
    <mergeCell ref="AR93:AU93"/>
    <mergeCell ref="AJ93:AM93"/>
    <mergeCell ref="AN93:AQ93"/>
    <mergeCell ref="AF93:AI93"/>
    <mergeCell ref="AF85:AI85"/>
    <mergeCell ref="AF86:AI86"/>
    <mergeCell ref="AN89:AQ89"/>
    <mergeCell ref="BQ93:BS93"/>
    <mergeCell ref="AJ89:AM89"/>
    <mergeCell ref="AT55:AV55"/>
    <mergeCell ref="AZ53:BB53"/>
    <mergeCell ref="BF55:BG55"/>
    <mergeCell ref="AK55:AM55"/>
    <mergeCell ref="B42:C42"/>
    <mergeCell ref="D46:M46"/>
    <mergeCell ref="N46:R46"/>
    <mergeCell ref="AN55:AP55"/>
    <mergeCell ref="AQ55:AS55"/>
    <mergeCell ref="BC53:BE53"/>
    <mergeCell ref="AJ77:AM77"/>
    <mergeCell ref="AJ78:AM78"/>
    <mergeCell ref="AJ79:AM79"/>
    <mergeCell ref="AJ80:AM80"/>
    <mergeCell ref="AJ81:AM81"/>
    <mergeCell ref="AJ84:AM84"/>
    <mergeCell ref="AF80:AI80"/>
    <mergeCell ref="AN75:AQ75"/>
    <mergeCell ref="AN76:AQ76"/>
    <mergeCell ref="AF84:AI84"/>
    <mergeCell ref="AF61:AI61"/>
    <mergeCell ref="AJ59:AM59"/>
    <mergeCell ref="AJ60:AM60"/>
    <mergeCell ref="AW55:AY55"/>
    <mergeCell ref="AF67:AI67"/>
    <mergeCell ref="AJ67:AM67"/>
    <mergeCell ref="AJ74:AM74"/>
    <mergeCell ref="AJ75:AM75"/>
    <mergeCell ref="AF60:AI60"/>
    <mergeCell ref="AF83:AI83"/>
    <mergeCell ref="AJ65:AM65"/>
    <mergeCell ref="AB54:AD54"/>
    <mergeCell ref="AE54:AG54"/>
    <mergeCell ref="AB59:AE59"/>
    <mergeCell ref="AB60:AE60"/>
    <mergeCell ref="AB63:AE63"/>
    <mergeCell ref="BR44:CA44"/>
    <mergeCell ref="CB44:CK44"/>
    <mergeCell ref="B50:C50"/>
    <mergeCell ref="X50:Y50"/>
    <mergeCell ref="Z50:AA50"/>
    <mergeCell ref="AB50:AD50"/>
    <mergeCell ref="AE50:AG50"/>
    <mergeCell ref="AH50:AJ50"/>
    <mergeCell ref="BF45:BG45"/>
    <mergeCell ref="BR45:CA45"/>
    <mergeCell ref="CB45:CK45"/>
    <mergeCell ref="BR46:CA46"/>
    <mergeCell ref="U45:V45"/>
    <mergeCell ref="BC50:BE50"/>
    <mergeCell ref="BF44:BG44"/>
    <mergeCell ref="AN46:AP46"/>
    <mergeCell ref="BF50:BG50"/>
    <mergeCell ref="AZ46:BB46"/>
    <mergeCell ref="AW46:AY46"/>
    <mergeCell ref="BC46:BE46"/>
    <mergeCell ref="AZ50:BB50"/>
    <mergeCell ref="BC44:BE44"/>
    <mergeCell ref="D34:M34"/>
    <mergeCell ref="N34:R34"/>
    <mergeCell ref="S34:W34"/>
    <mergeCell ref="AE34:AG34"/>
    <mergeCell ref="D35:M35"/>
    <mergeCell ref="N35:R35"/>
    <mergeCell ref="AB20:AE20"/>
    <mergeCell ref="AF20:AI20"/>
    <mergeCell ref="AB21:AE21"/>
    <mergeCell ref="AF21:AI21"/>
    <mergeCell ref="AB22:AE22"/>
    <mergeCell ref="AF22:AI22"/>
    <mergeCell ref="AH28:AJ28"/>
    <mergeCell ref="AK28:AM28"/>
    <mergeCell ref="AK32:AM32"/>
    <mergeCell ref="AJ24:AN24"/>
    <mergeCell ref="BH44:BQ44"/>
    <mergeCell ref="AQ9:BH24"/>
    <mergeCell ref="J11:M11"/>
    <mergeCell ref="N11:R11"/>
    <mergeCell ref="S11:W11"/>
    <mergeCell ref="X11:AA11"/>
    <mergeCell ref="D12:I12"/>
    <mergeCell ref="J14:M14"/>
    <mergeCell ref="N17:R17"/>
    <mergeCell ref="D22:I22"/>
    <mergeCell ref="S14:W14"/>
    <mergeCell ref="X14:AA14"/>
    <mergeCell ref="X20:AA20"/>
    <mergeCell ref="D21:I21"/>
    <mergeCell ref="J21:M21"/>
    <mergeCell ref="D29:M29"/>
    <mergeCell ref="N29:R29"/>
    <mergeCell ref="S29:W29"/>
    <mergeCell ref="X29:AA29"/>
    <mergeCell ref="D28:M28"/>
    <mergeCell ref="N27:R27"/>
    <mergeCell ref="S27:W27"/>
    <mergeCell ref="X27:AA27"/>
    <mergeCell ref="S21:W21"/>
    <mergeCell ref="D17:I17"/>
    <mergeCell ref="B26:AA26"/>
    <mergeCell ref="N28:R28"/>
    <mergeCell ref="S28:W28"/>
    <mergeCell ref="N21:R21"/>
    <mergeCell ref="X18:AA18"/>
    <mergeCell ref="L111:U111"/>
    <mergeCell ref="B28:C28"/>
    <mergeCell ref="B29:C29"/>
    <mergeCell ref="B30:C30"/>
    <mergeCell ref="B35:C35"/>
    <mergeCell ref="B37:C37"/>
    <mergeCell ref="M62:U62"/>
    <mergeCell ref="AF59:AI59"/>
    <mergeCell ref="B54:C54"/>
    <mergeCell ref="D53:M53"/>
    <mergeCell ref="D55:M55"/>
    <mergeCell ref="N55:R55"/>
    <mergeCell ref="S55:W55"/>
    <mergeCell ref="X55:Y55"/>
    <mergeCell ref="Z55:AA55"/>
    <mergeCell ref="AB55:AD55"/>
    <mergeCell ref="S35:W35"/>
    <mergeCell ref="X35:AA35"/>
    <mergeCell ref="S45:T45"/>
    <mergeCell ref="D45:M45"/>
    <mergeCell ref="N45:R45"/>
    <mergeCell ref="B55:C55"/>
    <mergeCell ref="B53:C53"/>
    <mergeCell ref="N53:R53"/>
    <mergeCell ref="S53:W53"/>
    <mergeCell ref="D52:M52"/>
    <mergeCell ref="D37:M37"/>
    <mergeCell ref="N37:R37"/>
    <mergeCell ref="S37:W37"/>
    <mergeCell ref="X37:AA37"/>
    <mergeCell ref="AB37:AD37"/>
    <mergeCell ref="AE37:AG37"/>
    <mergeCell ref="D44:M44"/>
    <mergeCell ref="N44:R44"/>
    <mergeCell ref="S44:T44"/>
    <mergeCell ref="U44:V44"/>
    <mergeCell ref="N52:R52"/>
    <mergeCell ref="AH52:AJ52"/>
    <mergeCell ref="AK50:AM50"/>
    <mergeCell ref="AB49:AG49"/>
    <mergeCell ref="AH49:AM49"/>
    <mergeCell ref="AB51:AD51"/>
    <mergeCell ref="AK46:AM46"/>
    <mergeCell ref="AQ51:AS51"/>
    <mergeCell ref="AE44:AG44"/>
    <mergeCell ref="W45:AA45"/>
    <mergeCell ref="AB40:AG40"/>
    <mergeCell ref="AH40:AM40"/>
    <mergeCell ref="S46:T46"/>
    <mergeCell ref="W44:AA44"/>
    <mergeCell ref="AQ43:AS43"/>
    <mergeCell ref="D42:M42"/>
    <mergeCell ref="N42:R42"/>
    <mergeCell ref="S42:T42"/>
    <mergeCell ref="U42:V42"/>
    <mergeCell ref="AH44:AJ44"/>
    <mergeCell ref="AN43:AP43"/>
    <mergeCell ref="AK44:AM44"/>
    <mergeCell ref="AN44:AP44"/>
    <mergeCell ref="AQ44:AS44"/>
    <mergeCell ref="AJ64:AM64"/>
    <mergeCell ref="AF62:AI62"/>
    <mergeCell ref="AE35:AG35"/>
    <mergeCell ref="AH37:AJ37"/>
    <mergeCell ref="AK37:AM37"/>
    <mergeCell ref="AN37:AP37"/>
    <mergeCell ref="AB44:AD44"/>
    <mergeCell ref="AW32:AY32"/>
    <mergeCell ref="AB35:AD35"/>
    <mergeCell ref="AW33:AY33"/>
    <mergeCell ref="AB33:AD33"/>
    <mergeCell ref="AE33:AG33"/>
    <mergeCell ref="AH34:AJ34"/>
    <mergeCell ref="AB34:AD34"/>
    <mergeCell ref="AN34:AP34"/>
    <mergeCell ref="AZ34:BB34"/>
    <mergeCell ref="BC34:BE34"/>
    <mergeCell ref="AW35:AY35"/>
    <mergeCell ref="AZ35:BB35"/>
    <mergeCell ref="BC35:BE35"/>
    <mergeCell ref="AB36:AD36"/>
    <mergeCell ref="AE36:AG36"/>
    <mergeCell ref="AH36:AJ36"/>
    <mergeCell ref="AB45:AD45"/>
    <mergeCell ref="AE45:AG45"/>
    <mergeCell ref="AH45:AJ45"/>
    <mergeCell ref="AK45:AM45"/>
    <mergeCell ref="AN45:AP45"/>
    <mergeCell ref="AQ45:AS45"/>
    <mergeCell ref="AE52:AG52"/>
    <mergeCell ref="AT45:AV45"/>
    <mergeCell ref="AW45:AY45"/>
    <mergeCell ref="AN35:AP35"/>
    <mergeCell ref="N31:R31"/>
    <mergeCell ref="BC43:BE43"/>
    <mergeCell ref="AT43:AV43"/>
    <mergeCell ref="AB53:AD53"/>
    <mergeCell ref="AE53:AG53"/>
    <mergeCell ref="AH53:AJ53"/>
    <mergeCell ref="AK53:AM53"/>
    <mergeCell ref="AE55:AG55"/>
    <mergeCell ref="U43:V43"/>
    <mergeCell ref="W42:AA42"/>
    <mergeCell ref="AB52:AD52"/>
    <mergeCell ref="AZ45:BB45"/>
    <mergeCell ref="BC45:BE45"/>
    <mergeCell ref="AT44:AV44"/>
    <mergeCell ref="AW44:AY44"/>
    <mergeCell ref="AZ44:BB44"/>
    <mergeCell ref="AQ50:AS50"/>
    <mergeCell ref="AT50:AV50"/>
    <mergeCell ref="AN51:AP51"/>
    <mergeCell ref="AE51:AG51"/>
    <mergeCell ref="AH51:AJ51"/>
    <mergeCell ref="AK51:AM51"/>
    <mergeCell ref="U46:V46"/>
    <mergeCell ref="W46:AA46"/>
    <mergeCell ref="AB46:AD46"/>
    <mergeCell ref="AE46:AG46"/>
    <mergeCell ref="X52:Y52"/>
    <mergeCell ref="AN49:AS49"/>
    <mergeCell ref="AW42:AY42"/>
    <mergeCell ref="AE43:AG43"/>
    <mergeCell ref="AH43:AJ43"/>
    <mergeCell ref="W41:AA41"/>
    <mergeCell ref="X53:Y53"/>
    <mergeCell ref="B51:C51"/>
    <mergeCell ref="B41:C41"/>
    <mergeCell ref="BC32:BE32"/>
    <mergeCell ref="AN31:AP31"/>
    <mergeCell ref="AQ31:AS31"/>
    <mergeCell ref="AH33:AJ33"/>
    <mergeCell ref="AK33:AM33"/>
    <mergeCell ref="AN33:AP33"/>
    <mergeCell ref="AQ33:AS33"/>
    <mergeCell ref="AZ33:BB33"/>
    <mergeCell ref="BC33:BE33"/>
    <mergeCell ref="AT34:AV34"/>
    <mergeCell ref="AW34:AY34"/>
    <mergeCell ref="AB31:AD31"/>
    <mergeCell ref="AE31:AG31"/>
    <mergeCell ref="AH31:AJ31"/>
    <mergeCell ref="AK31:AM31"/>
    <mergeCell ref="AK36:AM36"/>
    <mergeCell ref="AN36:AP36"/>
    <mergeCell ref="AQ36:AS36"/>
    <mergeCell ref="AW31:AY31"/>
    <mergeCell ref="AZ31:BB31"/>
    <mergeCell ref="BC31:BE31"/>
    <mergeCell ref="AN32:AP32"/>
    <mergeCell ref="AQ32:AS32"/>
    <mergeCell ref="AB41:AD41"/>
    <mergeCell ref="AE41:AG41"/>
    <mergeCell ref="AH41:AJ41"/>
    <mergeCell ref="AK41:AM41"/>
    <mergeCell ref="AN41:AP41"/>
    <mergeCell ref="M63:U63"/>
    <mergeCell ref="M61:U61"/>
    <mergeCell ref="M65:U65"/>
    <mergeCell ref="B59:L59"/>
    <mergeCell ref="M59:U59"/>
    <mergeCell ref="B24:C24"/>
    <mergeCell ref="D24:I24"/>
    <mergeCell ref="J24:M24"/>
    <mergeCell ref="N24:R24"/>
    <mergeCell ref="S24:W24"/>
    <mergeCell ref="X24:AA24"/>
    <mergeCell ref="D43:M43"/>
    <mergeCell ref="N43:R43"/>
    <mergeCell ref="S43:T43"/>
    <mergeCell ref="N51:R51"/>
    <mergeCell ref="S51:W51"/>
    <mergeCell ref="X51:Y51"/>
    <mergeCell ref="Z51:AA51"/>
    <mergeCell ref="D36:M36"/>
    <mergeCell ref="N36:R36"/>
    <mergeCell ref="S36:W36"/>
    <mergeCell ref="X36:AA36"/>
    <mergeCell ref="B52:C52"/>
    <mergeCell ref="B43:C43"/>
    <mergeCell ref="B44:C44"/>
    <mergeCell ref="B45:C45"/>
    <mergeCell ref="B46:C46"/>
    <mergeCell ref="Z52:AA52"/>
    <mergeCell ref="D41:M41"/>
    <mergeCell ref="N41:R41"/>
    <mergeCell ref="S41:T41"/>
    <mergeCell ref="U41:V41"/>
    <mergeCell ref="N104:P104"/>
    <mergeCell ref="Q104:S104"/>
    <mergeCell ref="T100:AA100"/>
    <mergeCell ref="B60:L60"/>
    <mergeCell ref="B61:L61"/>
    <mergeCell ref="B62:L62"/>
    <mergeCell ref="B63:L63"/>
    <mergeCell ref="B66:L66"/>
    <mergeCell ref="M66:U66"/>
    <mergeCell ref="V66:AA66"/>
    <mergeCell ref="V64:AA64"/>
    <mergeCell ref="V77:AA77"/>
    <mergeCell ref="V78:AA78"/>
    <mergeCell ref="V79:AA79"/>
    <mergeCell ref="B73:L73"/>
    <mergeCell ref="M73:U73"/>
    <mergeCell ref="V73:AA73"/>
    <mergeCell ref="B68:L68"/>
    <mergeCell ref="M68:U68"/>
    <mergeCell ref="V68:AA68"/>
    <mergeCell ref="M78:U78"/>
    <mergeCell ref="M79:U79"/>
    <mergeCell ref="M64:U64"/>
    <mergeCell ref="M74:U74"/>
    <mergeCell ref="M75:U75"/>
    <mergeCell ref="M76:U76"/>
    <mergeCell ref="M60:U60"/>
    <mergeCell ref="B72:L72"/>
    <mergeCell ref="B65:L65"/>
    <mergeCell ref="B64:L64"/>
    <mergeCell ref="V72:AA72"/>
    <mergeCell ref="V62:AA62"/>
    <mergeCell ref="B89:L89"/>
    <mergeCell ref="M82:U82"/>
    <mergeCell ref="N103:P103"/>
    <mergeCell ref="AH113:AL113"/>
    <mergeCell ref="AM113:AS113"/>
    <mergeCell ref="C111:K111"/>
    <mergeCell ref="V111:Z111"/>
    <mergeCell ref="AH111:AL111"/>
    <mergeCell ref="AM111:AS111"/>
    <mergeCell ref="C112:K112"/>
    <mergeCell ref="V112:Z112"/>
    <mergeCell ref="AH112:AL112"/>
    <mergeCell ref="AM112:AS112"/>
    <mergeCell ref="L113:U113"/>
    <mergeCell ref="L112:U112"/>
    <mergeCell ref="AF105:AI105"/>
    <mergeCell ref="AF104:AI104"/>
    <mergeCell ref="N100:S100"/>
    <mergeCell ref="C113:K113"/>
    <mergeCell ref="V113:Z113"/>
    <mergeCell ref="AB105:AE105"/>
    <mergeCell ref="AR105:AU105"/>
    <mergeCell ref="AJ105:AM105"/>
    <mergeCell ref="AN105:AQ105"/>
    <mergeCell ref="AF106:AI106"/>
    <mergeCell ref="AA113:AG113"/>
    <mergeCell ref="AA112:AG112"/>
    <mergeCell ref="AA111:AG111"/>
    <mergeCell ref="L109:AS109"/>
    <mergeCell ref="L110:AS110"/>
    <mergeCell ref="Q103:S103"/>
    <mergeCell ref="B104:M104"/>
    <mergeCell ref="AZ102:BC102"/>
    <mergeCell ref="BD102:BG102"/>
    <mergeCell ref="AV102:AY102"/>
    <mergeCell ref="AJ102:AM102"/>
    <mergeCell ref="AN102:AQ102"/>
    <mergeCell ref="AF98:AI98"/>
    <mergeCell ref="AZ98:BC98"/>
    <mergeCell ref="BD98:BG98"/>
    <mergeCell ref="V80:AA80"/>
    <mergeCell ref="V81:AA81"/>
    <mergeCell ref="V74:AA74"/>
    <mergeCell ref="V75:AA75"/>
    <mergeCell ref="C109:K109"/>
    <mergeCell ref="C110:K110"/>
    <mergeCell ref="B105:M105"/>
    <mergeCell ref="N105:P105"/>
    <mergeCell ref="Q105:S105"/>
    <mergeCell ref="T105:W105"/>
    <mergeCell ref="X105:AA105"/>
    <mergeCell ref="T93:W93"/>
    <mergeCell ref="X93:AA93"/>
    <mergeCell ref="M85:U85"/>
    <mergeCell ref="M86:U86"/>
    <mergeCell ref="M87:U87"/>
    <mergeCell ref="B108:I108"/>
    <mergeCell ref="B76:L76"/>
    <mergeCell ref="B77:L77"/>
    <mergeCell ref="B78:L78"/>
    <mergeCell ref="B79:L79"/>
    <mergeCell ref="B80:L80"/>
    <mergeCell ref="B74:L74"/>
    <mergeCell ref="B75:L75"/>
    <mergeCell ref="CJ98:CQ98"/>
    <mergeCell ref="CR97:CU97"/>
    <mergeCell ref="CB97:CE97"/>
    <mergeCell ref="AF103:AI103"/>
    <mergeCell ref="AZ103:BC103"/>
    <mergeCell ref="BD103:BG103"/>
    <mergeCell ref="AV103:AY103"/>
    <mergeCell ref="AV98:AY98"/>
    <mergeCell ref="Q98:S98"/>
    <mergeCell ref="T98:W98"/>
    <mergeCell ref="X98:AA98"/>
    <mergeCell ref="BH103:BN103"/>
    <mergeCell ref="BO103:BU103"/>
    <mergeCell ref="B102:M102"/>
    <mergeCell ref="N102:P102"/>
    <mergeCell ref="Q102:S102"/>
    <mergeCell ref="T102:W102"/>
    <mergeCell ref="X102:AA102"/>
    <mergeCell ref="AB102:AE102"/>
    <mergeCell ref="AR102:AU102"/>
    <mergeCell ref="BH102:BN102"/>
    <mergeCell ref="B98:M98"/>
    <mergeCell ref="N98:P98"/>
    <mergeCell ref="B101:M101"/>
    <mergeCell ref="N101:P101"/>
    <mergeCell ref="Q101:S101"/>
    <mergeCell ref="T101:W101"/>
    <mergeCell ref="X101:AA101"/>
    <mergeCell ref="BO101:BU101"/>
    <mergeCell ref="BO102:BU102"/>
    <mergeCell ref="BT98:BW98"/>
    <mergeCell ref="AF102:AI102"/>
    <mergeCell ref="BT97:BW97"/>
    <mergeCell ref="BX97:CA97"/>
    <mergeCell ref="Q97:S97"/>
    <mergeCell ref="B100:M100"/>
    <mergeCell ref="BT95:BW95"/>
    <mergeCell ref="BX95:CA95"/>
    <mergeCell ref="CB95:CE95"/>
    <mergeCell ref="CF94:CI94"/>
    <mergeCell ref="CJ94:CQ94"/>
    <mergeCell ref="BQ95:BS95"/>
    <mergeCell ref="BQ96:BS96"/>
    <mergeCell ref="CR96:CU96"/>
    <mergeCell ref="BT96:BW96"/>
    <mergeCell ref="BX96:CA96"/>
    <mergeCell ref="CB96:CE96"/>
    <mergeCell ref="CF96:CI96"/>
    <mergeCell ref="CJ96:CQ96"/>
    <mergeCell ref="CR98:CU98"/>
    <mergeCell ref="AJ96:AM96"/>
    <mergeCell ref="AN96:AQ96"/>
    <mergeCell ref="AF96:AI96"/>
    <mergeCell ref="AZ96:BC96"/>
    <mergeCell ref="BD96:BG96"/>
    <mergeCell ref="CB98:CE98"/>
    <mergeCell ref="BN97:BP97"/>
    <mergeCell ref="BQ97:BS97"/>
    <mergeCell ref="BK98:BM98"/>
    <mergeCell ref="BN98:BP98"/>
    <mergeCell ref="BQ98:BS98"/>
    <mergeCell ref="X94:AA94"/>
    <mergeCell ref="BT94:BW94"/>
    <mergeCell ref="CF98:CI98"/>
    <mergeCell ref="T97:W97"/>
    <mergeCell ref="X97:AA97"/>
    <mergeCell ref="AB97:AE97"/>
    <mergeCell ref="AZ94:BC94"/>
    <mergeCell ref="BH96:BJ96"/>
    <mergeCell ref="BH97:BJ97"/>
    <mergeCell ref="BH98:BJ98"/>
    <mergeCell ref="BN94:BP94"/>
    <mergeCell ref="BK94:BM94"/>
    <mergeCell ref="BK95:BM95"/>
    <mergeCell ref="CR95:CU95"/>
    <mergeCell ref="CF95:CI95"/>
    <mergeCell ref="CJ95:CQ95"/>
    <mergeCell ref="CR94:CU94"/>
    <mergeCell ref="BX94:CA94"/>
    <mergeCell ref="CB94:CE94"/>
    <mergeCell ref="B94:M94"/>
    <mergeCell ref="N94:P94"/>
    <mergeCell ref="Q94:S94"/>
    <mergeCell ref="T94:W94"/>
    <mergeCell ref="BD95:BG95"/>
    <mergeCell ref="AV95:AY95"/>
    <mergeCell ref="CF97:CI97"/>
    <mergeCell ref="CJ97:CQ97"/>
    <mergeCell ref="AV97:AY97"/>
    <mergeCell ref="AZ97:BC97"/>
    <mergeCell ref="AB98:AE98"/>
    <mergeCell ref="BX98:CA98"/>
    <mergeCell ref="B95:M95"/>
    <mergeCell ref="N95:P95"/>
    <mergeCell ref="Q95:S95"/>
    <mergeCell ref="T95:W95"/>
    <mergeCell ref="AN95:AQ95"/>
    <mergeCell ref="X95:AA95"/>
    <mergeCell ref="AB95:AE95"/>
    <mergeCell ref="AR95:AU95"/>
    <mergeCell ref="BD97:BG97"/>
    <mergeCell ref="AR98:AU98"/>
    <mergeCell ref="AJ98:AM98"/>
    <mergeCell ref="AN98:AQ98"/>
    <mergeCell ref="BN95:BP95"/>
    <mergeCell ref="BK96:BM96"/>
    <mergeCell ref="BN96:BP96"/>
    <mergeCell ref="BK97:BM97"/>
    <mergeCell ref="AB101:AE101"/>
    <mergeCell ref="AR101:AU101"/>
    <mergeCell ref="AJ101:AM101"/>
    <mergeCell ref="AN101:AQ101"/>
    <mergeCell ref="AF101:AI101"/>
    <mergeCell ref="AZ101:BC101"/>
    <mergeCell ref="BD101:BG101"/>
    <mergeCell ref="AV101:AY101"/>
    <mergeCell ref="B92:M92"/>
    <mergeCell ref="N92:S92"/>
    <mergeCell ref="B93:M93"/>
    <mergeCell ref="M88:U88"/>
    <mergeCell ref="M80:U80"/>
    <mergeCell ref="M81:U81"/>
    <mergeCell ref="M89:U89"/>
    <mergeCell ref="V86:AA86"/>
    <mergeCell ref="AJ88:AM88"/>
    <mergeCell ref="B84:L84"/>
    <mergeCell ref="B85:L85"/>
    <mergeCell ref="B86:L86"/>
    <mergeCell ref="B87:L87"/>
    <mergeCell ref="AR97:AU97"/>
    <mergeCell ref="AJ97:AM97"/>
    <mergeCell ref="AN97:AQ97"/>
    <mergeCell ref="AF97:AI97"/>
    <mergeCell ref="B91:BH91"/>
    <mergeCell ref="BD93:BG93"/>
    <mergeCell ref="AV93:AY93"/>
    <mergeCell ref="AB93:AE93"/>
    <mergeCell ref="AB88:AE88"/>
    <mergeCell ref="AZ93:BC93"/>
    <mergeCell ref="N93:P93"/>
    <mergeCell ref="Q93:S93"/>
    <mergeCell ref="AB92:AQ92"/>
    <mergeCell ref="AR92:BG92"/>
    <mergeCell ref="T92:AA92"/>
    <mergeCell ref="BH93:BJ93"/>
    <mergeCell ref="B88:L88"/>
    <mergeCell ref="B97:M97"/>
    <mergeCell ref="Q96:S96"/>
    <mergeCell ref="V65:AA65"/>
    <mergeCell ref="AB78:AE78"/>
    <mergeCell ref="AB79:AE79"/>
    <mergeCell ref="V83:AA83"/>
    <mergeCell ref="V84:AA84"/>
    <mergeCell ref="V85:AA85"/>
    <mergeCell ref="V87:AA87"/>
    <mergeCell ref="AJ71:AM71"/>
    <mergeCell ref="AF78:AI78"/>
    <mergeCell ref="AF79:AI79"/>
    <mergeCell ref="AN65:AQ65"/>
    <mergeCell ref="AN72:AQ72"/>
    <mergeCell ref="AB65:AE65"/>
    <mergeCell ref="AB66:AE66"/>
    <mergeCell ref="AB76:AE76"/>
    <mergeCell ref="AB77:AE77"/>
    <mergeCell ref="AN77:AQ77"/>
    <mergeCell ref="AN78:AQ78"/>
    <mergeCell ref="AN79:AQ79"/>
    <mergeCell ref="AB84:AE84"/>
    <mergeCell ref="AF65:AI65"/>
    <mergeCell ref="V82:AA82"/>
    <mergeCell ref="AB85:AE85"/>
    <mergeCell ref="AB86:AE86"/>
    <mergeCell ref="AN68:AQ68"/>
    <mergeCell ref="AT51:AV51"/>
    <mergeCell ref="AW51:AY51"/>
    <mergeCell ref="BF43:BG43"/>
    <mergeCell ref="AB62:AE62"/>
    <mergeCell ref="D50:M50"/>
    <mergeCell ref="N50:R50"/>
    <mergeCell ref="S50:W50"/>
    <mergeCell ref="AN52:AP52"/>
    <mergeCell ref="AQ52:AS52"/>
    <mergeCell ref="AT52:AV52"/>
    <mergeCell ref="S52:W52"/>
    <mergeCell ref="AW50:AY50"/>
    <mergeCell ref="AH54:AJ54"/>
    <mergeCell ref="AK54:AM54"/>
    <mergeCell ref="AN54:AP54"/>
    <mergeCell ref="AQ54:AS54"/>
    <mergeCell ref="D54:M54"/>
    <mergeCell ref="AW53:AY53"/>
    <mergeCell ref="AN59:AQ59"/>
    <mergeCell ref="AN60:AQ60"/>
    <mergeCell ref="AN62:AQ62"/>
    <mergeCell ref="V59:AA59"/>
    <mergeCell ref="V60:AA60"/>
    <mergeCell ref="AN53:AP53"/>
    <mergeCell ref="AQ53:AS53"/>
    <mergeCell ref="AT53:AV53"/>
    <mergeCell ref="AW52:AY52"/>
    <mergeCell ref="W43:AA43"/>
    <mergeCell ref="AB43:AD43"/>
    <mergeCell ref="AK43:AM43"/>
    <mergeCell ref="D51:M51"/>
    <mergeCell ref="AH46:AJ46"/>
    <mergeCell ref="BC27:BE27"/>
    <mergeCell ref="AQ28:AS28"/>
    <mergeCell ref="AT28:AV28"/>
    <mergeCell ref="AW28:AY28"/>
    <mergeCell ref="AZ28:BB28"/>
    <mergeCell ref="BC28:BE28"/>
    <mergeCell ref="AQ29:AS29"/>
    <mergeCell ref="AT30:AV30"/>
    <mergeCell ref="AW30:AY30"/>
    <mergeCell ref="AZ30:BB30"/>
    <mergeCell ref="BC30:BE30"/>
    <mergeCell ref="AT29:AV29"/>
    <mergeCell ref="AQ30:AS30"/>
    <mergeCell ref="BC29:BE29"/>
    <mergeCell ref="AQ41:AS41"/>
    <mergeCell ref="AZ41:BB41"/>
    <mergeCell ref="BC41:BE41"/>
    <mergeCell ref="AT41:AV41"/>
    <mergeCell ref="AW41:AY41"/>
    <mergeCell ref="AZ32:BB32"/>
    <mergeCell ref="AQ35:AS35"/>
    <mergeCell ref="AT36:AV36"/>
    <mergeCell ref="AW36:AY36"/>
    <mergeCell ref="AZ36:BB36"/>
    <mergeCell ref="BC36:BE36"/>
    <mergeCell ref="AT37:AV37"/>
    <mergeCell ref="AW37:AY37"/>
    <mergeCell ref="AZ37:BB37"/>
    <mergeCell ref="BC37:BE37"/>
    <mergeCell ref="AQ37:AS37"/>
    <mergeCell ref="AT35:AV35"/>
    <mergeCell ref="AW29:AY29"/>
    <mergeCell ref="B34:C34"/>
    <mergeCell ref="AH30:AJ30"/>
    <mergeCell ref="AK30:AM30"/>
    <mergeCell ref="AQ34:AS34"/>
    <mergeCell ref="AT31:AV31"/>
    <mergeCell ref="AN29:AP29"/>
    <mergeCell ref="AN26:AS26"/>
    <mergeCell ref="AN27:AP27"/>
    <mergeCell ref="AQ27:AS27"/>
    <mergeCell ref="AT27:AV27"/>
    <mergeCell ref="AT33:AV33"/>
    <mergeCell ref="B33:C33"/>
    <mergeCell ref="D33:M33"/>
    <mergeCell ref="N33:R33"/>
    <mergeCell ref="S33:W33"/>
    <mergeCell ref="X33:AA33"/>
    <mergeCell ref="X28:AA28"/>
    <mergeCell ref="AB28:AD28"/>
    <mergeCell ref="AE28:AG28"/>
    <mergeCell ref="D31:M31"/>
    <mergeCell ref="AK34:AM34"/>
    <mergeCell ref="X34:AA34"/>
    <mergeCell ref="AT32:AV32"/>
    <mergeCell ref="X32:AA32"/>
    <mergeCell ref="AB32:AD32"/>
    <mergeCell ref="AE32:AG32"/>
    <mergeCell ref="AH32:AJ32"/>
    <mergeCell ref="AB27:AD27"/>
    <mergeCell ref="AE27:AG27"/>
    <mergeCell ref="AH27:AJ27"/>
    <mergeCell ref="AK27:AM27"/>
    <mergeCell ref="AN28:AP28"/>
    <mergeCell ref="AB9:AE9"/>
    <mergeCell ref="AF9:AI9"/>
    <mergeCell ref="AB10:AE10"/>
    <mergeCell ref="AF10:AI10"/>
    <mergeCell ref="AB11:AE11"/>
    <mergeCell ref="B36:C36"/>
    <mergeCell ref="AJ19:AN19"/>
    <mergeCell ref="B17:C17"/>
    <mergeCell ref="AB29:AD29"/>
    <mergeCell ref="AE29:AG29"/>
    <mergeCell ref="AH29:AJ29"/>
    <mergeCell ref="D30:M30"/>
    <mergeCell ref="N30:R30"/>
    <mergeCell ref="S30:W30"/>
    <mergeCell ref="X30:AA30"/>
    <mergeCell ref="AB30:AD30"/>
    <mergeCell ref="AE30:AG30"/>
    <mergeCell ref="D19:I19"/>
    <mergeCell ref="AJ20:AN20"/>
    <mergeCell ref="AJ21:AN21"/>
    <mergeCell ref="AJ22:AN22"/>
    <mergeCell ref="AN30:AP30"/>
    <mergeCell ref="B31:C31"/>
    <mergeCell ref="J9:M9"/>
    <mergeCell ref="N9:R9"/>
    <mergeCell ref="S9:W9"/>
    <mergeCell ref="X9:AA9"/>
    <mergeCell ref="AJ23:AN23"/>
    <mergeCell ref="B23:C23"/>
    <mergeCell ref="D14:I14"/>
    <mergeCell ref="S31:W31"/>
    <mergeCell ref="S32:W32"/>
    <mergeCell ref="D10:I10"/>
    <mergeCell ref="J10:M10"/>
    <mergeCell ref="N10:R10"/>
    <mergeCell ref="S10:W10"/>
    <mergeCell ref="X10:AA10"/>
    <mergeCell ref="AK35:AM35"/>
    <mergeCell ref="J12:M12"/>
    <mergeCell ref="N12:R12"/>
    <mergeCell ref="S12:W12"/>
    <mergeCell ref="X12:AA12"/>
    <mergeCell ref="B11:C11"/>
    <mergeCell ref="B12:C12"/>
    <mergeCell ref="B13:C13"/>
    <mergeCell ref="N14:R14"/>
    <mergeCell ref="X19:AA19"/>
    <mergeCell ref="D20:I20"/>
    <mergeCell ref="J20:M20"/>
    <mergeCell ref="N20:R20"/>
    <mergeCell ref="S20:W20"/>
    <mergeCell ref="B16:C16"/>
    <mergeCell ref="J17:M17"/>
    <mergeCell ref="B10:C10"/>
    <mergeCell ref="AH26:AM26"/>
    <mergeCell ref="S23:W23"/>
    <mergeCell ref="AK29:AM29"/>
    <mergeCell ref="X17:AA17"/>
    <mergeCell ref="S17:W17"/>
    <mergeCell ref="AJ17:AN17"/>
    <mergeCell ref="D18:I18"/>
    <mergeCell ref="J18:M18"/>
    <mergeCell ref="N18:R18"/>
    <mergeCell ref="S18:W18"/>
    <mergeCell ref="B9:C9"/>
    <mergeCell ref="D13:I13"/>
    <mergeCell ref="J13:M13"/>
    <mergeCell ref="N13:R13"/>
    <mergeCell ref="S13:W13"/>
    <mergeCell ref="X13:AA13"/>
    <mergeCell ref="AJ9:AN9"/>
    <mergeCell ref="BF35:CI35"/>
    <mergeCell ref="BF36:CI36"/>
    <mergeCell ref="BF37:CI37"/>
    <mergeCell ref="BH50:CK50"/>
    <mergeCell ref="AJ15:AN15"/>
    <mergeCell ref="AJ16:AN16"/>
    <mergeCell ref="AN80:AQ80"/>
    <mergeCell ref="AT46:AV46"/>
    <mergeCell ref="BH41:BQ41"/>
    <mergeCell ref="BR41:CA41"/>
    <mergeCell ref="CB41:CK41"/>
    <mergeCell ref="BF41:BG41"/>
    <mergeCell ref="BF46:BG46"/>
    <mergeCell ref="BF42:BG42"/>
    <mergeCell ref="BH42:BQ42"/>
    <mergeCell ref="BR42:CA42"/>
    <mergeCell ref="CB42:CK42"/>
    <mergeCell ref="BH43:BQ43"/>
    <mergeCell ref="BR43:CA43"/>
    <mergeCell ref="CB43:CK43"/>
    <mergeCell ref="AZ29:BB29"/>
    <mergeCell ref="AZ26:BE26"/>
    <mergeCell ref="AW27:AY27"/>
    <mergeCell ref="AZ27:BB27"/>
    <mergeCell ref="AH35:AJ35"/>
    <mergeCell ref="B4:T4"/>
    <mergeCell ref="U4:Y4"/>
    <mergeCell ref="B5:T5"/>
    <mergeCell ref="B2:F2"/>
    <mergeCell ref="G2:Y2"/>
    <mergeCell ref="B3:F3"/>
    <mergeCell ref="G3:Y3"/>
    <mergeCell ref="D9:I9"/>
    <mergeCell ref="AN67:AQ67"/>
    <mergeCell ref="AN64:AQ64"/>
    <mergeCell ref="AN74:AQ74"/>
    <mergeCell ref="AN63:AQ63"/>
    <mergeCell ref="AW54:AY54"/>
    <mergeCell ref="AN61:AQ61"/>
    <mergeCell ref="AN70:AQ70"/>
    <mergeCell ref="AJ66:AM66"/>
    <mergeCell ref="AN66:AQ66"/>
    <mergeCell ref="AN73:AQ73"/>
    <mergeCell ref="AS59:BF89"/>
    <mergeCell ref="AJ62:AM62"/>
    <mergeCell ref="AJ11:AN11"/>
    <mergeCell ref="AJ13:AN13"/>
    <mergeCell ref="AJ12:AN12"/>
    <mergeCell ref="AJ14:AN14"/>
    <mergeCell ref="BF27:CI27"/>
    <mergeCell ref="BF28:CI28"/>
    <mergeCell ref="BF29:CI29"/>
    <mergeCell ref="BF30:CI30"/>
    <mergeCell ref="BF31:CI31"/>
    <mergeCell ref="BF32:CI32"/>
    <mergeCell ref="BF33:CI33"/>
    <mergeCell ref="BF34:CI34"/>
    <mergeCell ref="AJ18:AN18"/>
    <mergeCell ref="J19:M19"/>
    <mergeCell ref="N19:R19"/>
    <mergeCell ref="S19:W19"/>
    <mergeCell ref="B14:C14"/>
    <mergeCell ref="B15:C15"/>
    <mergeCell ref="D23:I23"/>
    <mergeCell ref="J23:M23"/>
    <mergeCell ref="N23:R23"/>
    <mergeCell ref="B19:C19"/>
    <mergeCell ref="B20:C20"/>
    <mergeCell ref="B21:C21"/>
    <mergeCell ref="B22:C22"/>
    <mergeCell ref="J22:M22"/>
    <mergeCell ref="N22:R22"/>
    <mergeCell ref="S22:W22"/>
    <mergeCell ref="X22:AA22"/>
    <mergeCell ref="X21:AA21"/>
    <mergeCell ref="S15:W15"/>
    <mergeCell ref="X15:AA15"/>
    <mergeCell ref="D16:I16"/>
    <mergeCell ref="J16:M16"/>
    <mergeCell ref="N16:R16"/>
    <mergeCell ref="S16:W16"/>
    <mergeCell ref="X16:AA16"/>
    <mergeCell ref="D15:I15"/>
    <mergeCell ref="J15:M15"/>
    <mergeCell ref="N15:R15"/>
    <mergeCell ref="B18:C18"/>
    <mergeCell ref="AJ10:AN10"/>
    <mergeCell ref="D11:I11"/>
    <mergeCell ref="X23:AA23"/>
    <mergeCell ref="AB26:AG26"/>
    <mergeCell ref="C40:AA40"/>
    <mergeCell ref="B71:L71"/>
    <mergeCell ref="AB89:AE89"/>
    <mergeCell ref="AJ85:AM85"/>
    <mergeCell ref="B82:L82"/>
    <mergeCell ref="B83:L83"/>
    <mergeCell ref="M84:U84"/>
    <mergeCell ref="M71:U71"/>
    <mergeCell ref="V71:AA71"/>
    <mergeCell ref="AB71:AE71"/>
    <mergeCell ref="AF71:AI71"/>
    <mergeCell ref="AB61:AE61"/>
    <mergeCell ref="AK52:AM52"/>
    <mergeCell ref="AH55:AJ55"/>
    <mergeCell ref="N54:R54"/>
    <mergeCell ref="S54:W54"/>
    <mergeCell ref="X54:Y54"/>
    <mergeCell ref="Z54:AA54"/>
    <mergeCell ref="AB73:AE73"/>
    <mergeCell ref="AB64:AE64"/>
    <mergeCell ref="AB74:AE74"/>
    <mergeCell ref="AB75:AE75"/>
    <mergeCell ref="AF72:AI72"/>
    <mergeCell ref="AF63:AI63"/>
    <mergeCell ref="AF64:AI64"/>
    <mergeCell ref="AF74:AI74"/>
    <mergeCell ref="AB68:AE68"/>
    <mergeCell ref="AB67:AE67"/>
    <mergeCell ref="BH51:CK51"/>
    <mergeCell ref="BH52:CK52"/>
    <mergeCell ref="BH53:CK53"/>
    <mergeCell ref="BH54:CK54"/>
    <mergeCell ref="BH55:CK55"/>
    <mergeCell ref="B39:BG39"/>
    <mergeCell ref="B49:AA49"/>
    <mergeCell ref="B27:C27"/>
    <mergeCell ref="D27:M27"/>
    <mergeCell ref="AZ54:BB54"/>
    <mergeCell ref="BC54:BE54"/>
    <mergeCell ref="AB42:AD42"/>
    <mergeCell ref="AE42:AG42"/>
    <mergeCell ref="AH42:AJ42"/>
    <mergeCell ref="AK42:AM42"/>
    <mergeCell ref="AN42:AP42"/>
    <mergeCell ref="AQ42:AS42"/>
    <mergeCell ref="AZ42:BB42"/>
    <mergeCell ref="BC42:BE42"/>
    <mergeCell ref="AT42:AV42"/>
    <mergeCell ref="AQ46:AS46"/>
    <mergeCell ref="AZ51:BB51"/>
    <mergeCell ref="Z53:AA53"/>
    <mergeCell ref="AT54:AV54"/>
    <mergeCell ref="BF52:BG52"/>
    <mergeCell ref="AZ49:BE49"/>
    <mergeCell ref="AZ55:BB55"/>
    <mergeCell ref="BC55:BE55"/>
    <mergeCell ref="X31:AA31"/>
    <mergeCell ref="B32:C32"/>
    <mergeCell ref="D32:M32"/>
    <mergeCell ref="N32:R32"/>
    <mergeCell ref="B67:L67"/>
    <mergeCell ref="M67:U67"/>
    <mergeCell ref="V67:AA67"/>
    <mergeCell ref="AF66:AI66"/>
    <mergeCell ref="AF68:AI68"/>
    <mergeCell ref="AB82:AE82"/>
    <mergeCell ref="AB83:AE83"/>
    <mergeCell ref="AB87:AE87"/>
    <mergeCell ref="V76:AA76"/>
    <mergeCell ref="AN69:AQ69"/>
    <mergeCell ref="AB72:AE72"/>
    <mergeCell ref="AJ72:AM72"/>
    <mergeCell ref="AF75:AI75"/>
    <mergeCell ref="AF76:AI76"/>
    <mergeCell ref="AJ70:AM70"/>
    <mergeCell ref="AF77:AI77"/>
    <mergeCell ref="AJ76:AM76"/>
    <mergeCell ref="AN86:AQ86"/>
    <mergeCell ref="AN87:AQ87"/>
    <mergeCell ref="B81:L81"/>
    <mergeCell ref="AF73:AI73"/>
    <mergeCell ref="AJ73:AM73"/>
    <mergeCell ref="M77:U77"/>
    <mergeCell ref="M83:U83"/>
    <mergeCell ref="M72:U72"/>
    <mergeCell ref="BV100:CU106"/>
    <mergeCell ref="U5:Y5"/>
    <mergeCell ref="B8:AF8"/>
    <mergeCell ref="V61:AA61"/>
    <mergeCell ref="AJ61:AM61"/>
    <mergeCell ref="AB80:AE80"/>
    <mergeCell ref="AB81:AE81"/>
    <mergeCell ref="V63:AA63"/>
    <mergeCell ref="B96:M96"/>
    <mergeCell ref="N96:P96"/>
    <mergeCell ref="B58:L58"/>
    <mergeCell ref="AJ68:AM68"/>
    <mergeCell ref="B69:L69"/>
    <mergeCell ref="M69:U69"/>
    <mergeCell ref="V69:AA69"/>
    <mergeCell ref="AB69:AE69"/>
    <mergeCell ref="AF69:AI69"/>
    <mergeCell ref="AJ69:AM69"/>
    <mergeCell ref="B70:L70"/>
    <mergeCell ref="BC51:BE51"/>
    <mergeCell ref="BF51:BG51"/>
    <mergeCell ref="AZ52:BB52"/>
    <mergeCell ref="AN50:AP50"/>
    <mergeCell ref="BH94:BJ94"/>
    <mergeCell ref="BH95:BJ95"/>
    <mergeCell ref="M70:U70"/>
    <mergeCell ref="V70:AA70"/>
    <mergeCell ref="AB70:AE70"/>
    <mergeCell ref="AF70:AI70"/>
    <mergeCell ref="BC52:BE52"/>
    <mergeCell ref="AN81:AQ81"/>
    <mergeCell ref="AN82:AQ82"/>
    <mergeCell ref="N97:P97"/>
    <mergeCell ref="AB94:AE94"/>
    <mergeCell ref="AR94:AU94"/>
    <mergeCell ref="AJ94:AM94"/>
    <mergeCell ref="AN94:AQ94"/>
    <mergeCell ref="BH104:BN104"/>
    <mergeCell ref="BO104:BU104"/>
    <mergeCell ref="BH105:BN105"/>
    <mergeCell ref="BO105:BU105"/>
    <mergeCell ref="BH106:BN106"/>
    <mergeCell ref="BO106:BU106"/>
    <mergeCell ref="AB100:AQ100"/>
    <mergeCell ref="AR100:BG100"/>
    <mergeCell ref="BH100:BU100"/>
    <mergeCell ref="AN83:AQ83"/>
    <mergeCell ref="AN84:AQ84"/>
    <mergeCell ref="AN85:AQ85"/>
    <mergeCell ref="AN88:AQ88"/>
    <mergeCell ref="BN93:BP93"/>
    <mergeCell ref="BK93:BM93"/>
    <mergeCell ref="V88:AA88"/>
    <mergeCell ref="V89:AA89"/>
    <mergeCell ref="AV96:AY96"/>
    <mergeCell ref="AF94:AI94"/>
    <mergeCell ref="BH101:BN101"/>
    <mergeCell ref="T96:W96"/>
    <mergeCell ref="X96:AA96"/>
    <mergeCell ref="AB96:AE96"/>
    <mergeCell ref="AR96:AU96"/>
    <mergeCell ref="AF95:AI95"/>
    <mergeCell ref="AZ95:BC95"/>
    <mergeCell ref="AJ95:AM95"/>
  </mergeCells>
  <phoneticPr fontId="4" type="Hiragana"/>
  <conditionalFormatting sqref="B102:AI106">
    <cfRule type="containsBlanks" dxfId="11" priority="6">
      <formula>LEN(TRIM(B102))=0</formula>
    </cfRule>
  </conditionalFormatting>
  <conditionalFormatting sqref="D10:AB24">
    <cfRule type="containsBlanks" dxfId="10" priority="2">
      <formula>LEN(TRIM(D10))=0</formula>
    </cfRule>
  </conditionalFormatting>
  <conditionalFormatting sqref="D28:AD37">
    <cfRule type="containsBlanks" dxfId="9" priority="50">
      <formula>LEN(TRIM(D28))=0</formula>
    </cfRule>
  </conditionalFormatting>
  <conditionalFormatting sqref="D42:AD46">
    <cfRule type="containsBlanks" dxfId="8" priority="49">
      <formula>LEN(TRIM(D42))=0</formula>
    </cfRule>
  </conditionalFormatting>
  <conditionalFormatting sqref="G2:Y3 B60:AE89">
    <cfRule type="containsBlanks" dxfId="7" priority="29">
      <formula>LEN(TRIM(B2))=0</formula>
    </cfRule>
  </conditionalFormatting>
  <conditionalFormatting sqref="U4:Y5">
    <cfRule type="containsBlanks" dxfId="6" priority="16">
      <formula>LEN(TRIM(U4))=0</formula>
    </cfRule>
  </conditionalFormatting>
  <conditionalFormatting sqref="AF10:AN24">
    <cfRule type="containsBlanks" dxfId="5" priority="1">
      <formula>LEN(TRIM(AF10))=0</formula>
    </cfRule>
  </conditionalFormatting>
  <conditionalFormatting sqref="AJ60:AQ89">
    <cfRule type="containsBlanks" dxfId="4" priority="12">
      <formula>LEN(TRIM(AJ60))=0</formula>
    </cfRule>
  </conditionalFormatting>
  <conditionalFormatting sqref="AR102:AY106">
    <cfRule type="containsBlanks" dxfId="3" priority="46">
      <formula>LEN(TRIM(AR102))=0</formula>
    </cfRule>
  </conditionalFormatting>
  <conditionalFormatting sqref="AT28:AV37 BF28:CI37 AT42:AV46 BH42:CK46 D51:AD55 AT51:AV55 BH51:CK55 B94:AI98 AR94:AY98 CB94:CU98">
    <cfRule type="containsBlanks" dxfId="2" priority="54">
      <formula>LEN(TRIM(B28))=0</formula>
    </cfRule>
  </conditionalFormatting>
  <conditionalFormatting sqref="BH94:BH98 BK94:BK98 BN94:BN98 BQ94:BQ98 L109:AS110 L112:AS113">
    <cfRule type="containsBlanks" dxfId="1" priority="56">
      <formula>LEN(TRIM(L94))=0</formula>
    </cfRule>
  </conditionalFormatting>
  <conditionalFormatting sqref="BH102:BH106 BO102:BO106">
    <cfRule type="containsBlanks" dxfId="0" priority="47">
      <formula>LEN(TRIM(BH102))=0</formula>
    </cfRule>
  </conditionalFormatting>
  <dataValidations count="5">
    <dataValidation type="list" allowBlank="1" showInputMessage="1" showErrorMessage="1" sqref="U4:Y4" xr:uid="{00000000-0002-0000-0300-000000000000}">
      <formula1>"税抜,税込"</formula1>
    </dataValidation>
    <dataValidation type="list" allowBlank="1" showInputMessage="1" showErrorMessage="1" sqref="BH42:BQ46" xr:uid="{00000000-0002-0000-0300-000001000000}">
      <formula1>"配布場所,掲載場所"</formula1>
    </dataValidation>
    <dataValidation type="list" allowBlank="1" showInputMessage="1" showErrorMessage="1" sqref="W42:AA46" xr:uid="{00000000-0002-0000-0300-000003000000}">
      <formula1>"作製費"</formula1>
    </dataValidation>
    <dataValidation type="list" allowBlank="1" showInputMessage="1" showErrorMessage="1" sqref="U5:Y5" xr:uid="{BFE1A3E1-4C9F-45FA-B330-FC189EC92F1D}">
      <formula1>"週30時間以上,週30時間未満"</formula1>
    </dataValidation>
    <dataValidation type="list" allowBlank="1" showInputMessage="1" showErrorMessage="1" sqref="T94:W98 T102:W106" xr:uid="{EA0F6C72-79BA-4158-8301-6FCA8EE85EB7}">
      <formula1>"大学教授,院長,副院長,理事長,理事,その他これらに準ずる者①,大学准教授,医師,病棟長,看護師長,各種技師,部長,その他これらに準ずる者②,看護師,各種療法士,各種福祉士,事務長,係長（事務職）,その他これらに準ずる者③,ホームヘルパー,支援員,係員（事務職）,その他これらに準ずる者④"</formula1>
    </dataValidation>
  </dataValidations>
  <pageMargins left="0.7" right="0.7" top="0.75" bottom="0.75" header="0.3" footer="0.3"/>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1:AT152"/>
  <sheetViews>
    <sheetView showZeros="0" view="pageBreakPreview" zoomScale="130" zoomScaleNormal="100" zoomScaleSheetLayoutView="130" workbookViewId="0">
      <selection activeCell="BA113" sqref="BA113"/>
    </sheetView>
  </sheetViews>
  <sheetFormatPr defaultColWidth="2.5" defaultRowHeight="15.75"/>
  <cols>
    <col min="1" max="1" width="2.5" style="10"/>
    <col min="2" max="3" width="2.5" style="10" customWidth="1"/>
    <col min="4" max="11" width="2.5" style="10"/>
    <col min="12" max="14" width="13.75" style="10" customWidth="1"/>
    <col min="15" max="20" width="2.5" style="10"/>
    <col min="21" max="21" width="2.5" style="10" customWidth="1"/>
    <col min="22" max="25" width="2.5" style="10"/>
    <col min="26" max="26" width="2.5" style="10" customWidth="1"/>
    <col min="27" max="28" width="2.5" style="10"/>
    <col min="29" max="29" width="2.5" style="10" customWidth="1"/>
    <col min="30" max="30" width="9.25" style="10" customWidth="1"/>
    <col min="31" max="31" width="2.5" style="10"/>
    <col min="32" max="32" width="9.25" style="10" customWidth="1"/>
    <col min="33" max="16384" width="2.5" style="10"/>
  </cols>
  <sheetData>
    <row r="1" spans="1:46" ht="17.25" customHeight="1">
      <c r="A1" s="293" t="s">
        <v>0</v>
      </c>
      <c r="B1" s="293"/>
      <c r="C1" s="293"/>
      <c r="D1" s="293"/>
      <c r="E1" s="60"/>
      <c r="Z1" s="294">
        <f>入力シート!G2</f>
        <v>0</v>
      </c>
      <c r="AA1" s="294"/>
      <c r="AB1" s="294"/>
      <c r="AC1" s="294"/>
      <c r="AD1" s="294"/>
      <c r="AE1" s="294"/>
      <c r="AF1" s="294"/>
      <c r="AG1" s="294">
        <f>入力シート!G3</f>
        <v>0</v>
      </c>
      <c r="AH1" s="294"/>
      <c r="AI1" s="294"/>
      <c r="AJ1" s="294"/>
      <c r="AK1" s="294"/>
      <c r="AL1" s="294"/>
      <c r="AM1" s="294"/>
      <c r="AN1" s="294"/>
      <c r="AO1" s="294"/>
      <c r="AP1" s="294"/>
      <c r="AQ1" s="294"/>
      <c r="AR1" s="294"/>
      <c r="AS1" s="294"/>
      <c r="AT1" s="294"/>
    </row>
    <row r="2" spans="1:46">
      <c r="A2" s="295" t="s">
        <v>244</v>
      </c>
      <c r="B2" s="295"/>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c r="AO2" s="295"/>
      <c r="AP2" s="295"/>
      <c r="AQ2" s="295"/>
      <c r="AR2" s="295"/>
      <c r="AS2" s="295"/>
      <c r="AT2" s="295"/>
    </row>
    <row r="3" spans="1:46" ht="16.5" thickBot="1">
      <c r="A3" s="10" t="s">
        <v>245</v>
      </c>
    </row>
    <row r="4" spans="1:46">
      <c r="B4" s="173" t="s">
        <v>246</v>
      </c>
      <c r="C4" s="174"/>
      <c r="D4" s="174"/>
      <c r="E4" s="174"/>
      <c r="F4" s="174"/>
      <c r="G4" s="174"/>
      <c r="H4" s="174"/>
      <c r="I4" s="174"/>
      <c r="J4" s="174"/>
      <c r="K4" s="174"/>
      <c r="L4" s="174"/>
      <c r="M4" s="174"/>
      <c r="N4" s="174"/>
      <c r="O4" s="174"/>
      <c r="P4" s="174"/>
      <c r="Q4" s="174"/>
      <c r="R4" s="174"/>
      <c r="S4" s="174"/>
      <c r="T4" s="174"/>
      <c r="U4" s="296"/>
      <c r="V4" s="159" t="s">
        <v>247</v>
      </c>
      <c r="W4" s="156"/>
      <c r="X4" s="156"/>
      <c r="Y4" s="156"/>
      <c r="Z4" s="156"/>
      <c r="AA4" s="156"/>
      <c r="AB4" s="156"/>
      <c r="AC4" s="156"/>
      <c r="AD4" s="159" t="s">
        <v>5</v>
      </c>
      <c r="AE4" s="156"/>
      <c r="AF4" s="297"/>
      <c r="AG4" s="159" t="s">
        <v>6</v>
      </c>
      <c r="AH4" s="156"/>
      <c r="AI4" s="156"/>
      <c r="AJ4" s="156"/>
      <c r="AK4" s="156"/>
      <c r="AL4" s="156"/>
      <c r="AM4" s="156"/>
      <c r="AN4" s="156"/>
      <c r="AO4" s="156"/>
      <c r="AP4" s="156"/>
      <c r="AQ4" s="156"/>
      <c r="AR4" s="156"/>
      <c r="AS4" s="156"/>
      <c r="AT4" s="160"/>
    </row>
    <row r="5" spans="1:46" ht="16.5" thickBot="1">
      <c r="B5" s="302" t="s">
        <v>7</v>
      </c>
      <c r="C5" s="299"/>
      <c r="D5" s="299"/>
      <c r="E5" s="299"/>
      <c r="F5" s="299"/>
      <c r="G5" s="299"/>
      <c r="H5" s="299"/>
      <c r="I5" s="299"/>
      <c r="J5" s="299"/>
      <c r="K5" s="300"/>
      <c r="L5" s="298" t="s">
        <v>8</v>
      </c>
      <c r="M5" s="299"/>
      <c r="N5" s="299"/>
      <c r="O5" s="298" t="s">
        <v>9</v>
      </c>
      <c r="P5" s="299"/>
      <c r="Q5" s="299"/>
      <c r="R5" s="299"/>
      <c r="S5" s="299"/>
      <c r="T5" s="299"/>
      <c r="U5" s="300"/>
      <c r="V5" s="279" t="s">
        <v>10</v>
      </c>
      <c r="W5" s="280"/>
      <c r="X5" s="280"/>
      <c r="Y5" s="281"/>
      <c r="Z5" s="183" t="s">
        <v>11</v>
      </c>
      <c r="AA5" s="146"/>
      <c r="AB5" s="146"/>
      <c r="AC5" s="178"/>
      <c r="AD5" s="298"/>
      <c r="AE5" s="299"/>
      <c r="AF5" s="300"/>
      <c r="AG5" s="298"/>
      <c r="AH5" s="299"/>
      <c r="AI5" s="299"/>
      <c r="AJ5" s="299"/>
      <c r="AK5" s="299"/>
      <c r="AL5" s="299"/>
      <c r="AM5" s="299"/>
      <c r="AN5" s="299"/>
      <c r="AO5" s="299"/>
      <c r="AP5" s="299"/>
      <c r="AQ5" s="299"/>
      <c r="AR5" s="299"/>
      <c r="AS5" s="299"/>
      <c r="AT5" s="301"/>
    </row>
    <row r="6" spans="1:46">
      <c r="B6" s="282" t="s">
        <v>12</v>
      </c>
      <c r="C6" s="283"/>
      <c r="D6" s="283"/>
      <c r="E6" s="283"/>
      <c r="F6" s="283"/>
      <c r="G6" s="283"/>
      <c r="H6" s="283"/>
      <c r="I6" s="283"/>
      <c r="J6" s="283"/>
      <c r="K6" s="284"/>
      <c r="L6" s="115" t="s">
        <v>248</v>
      </c>
      <c r="M6" s="115" t="s">
        <v>249</v>
      </c>
      <c r="N6" s="116" t="s">
        <v>101</v>
      </c>
      <c r="O6" s="288"/>
      <c r="P6" s="289"/>
      <c r="Q6" s="289"/>
      <c r="R6" s="289"/>
      <c r="T6" s="238"/>
      <c r="U6" s="266"/>
      <c r="V6" s="290">
        <f>SUM(V7:Y21)</f>
        <v>0</v>
      </c>
      <c r="W6" s="291"/>
      <c r="X6" s="291"/>
      <c r="Y6" s="292"/>
      <c r="Z6" s="11"/>
      <c r="AA6" s="12"/>
      <c r="AB6" s="12"/>
      <c r="AC6" s="13"/>
      <c r="AD6" s="101"/>
      <c r="AE6" s="12"/>
      <c r="AF6" s="105" t="str">
        <f>IF(ISNA(VLOOKUP(B6,入力シート!$B$10:$BG$11,47,FALSE)),"",VLOOKUP(B6,入力シート!$B$10:$BG$11,47,FALSE))</f>
        <v/>
      </c>
      <c r="AG6" s="276"/>
      <c r="AH6" s="277"/>
      <c r="AI6" s="277"/>
      <c r="AJ6" s="277"/>
      <c r="AK6" s="277"/>
      <c r="AL6" s="277"/>
      <c r="AM6" s="277"/>
      <c r="AN6" s="277"/>
      <c r="AO6" s="277"/>
      <c r="AP6" s="277"/>
      <c r="AQ6" s="277"/>
      <c r="AR6" s="277"/>
      <c r="AS6" s="277"/>
      <c r="AT6" s="278"/>
    </row>
    <row r="7" spans="1:46">
      <c r="B7" s="14"/>
      <c r="C7" s="124" t="str">
        <f>IF(入力シート!D10="","",入力シート!D10)</f>
        <v/>
      </c>
      <c r="D7" s="124"/>
      <c r="E7" s="124"/>
      <c r="F7" s="124"/>
      <c r="G7" s="124"/>
      <c r="H7" s="124"/>
      <c r="I7" s="124"/>
      <c r="J7" s="124"/>
      <c r="K7" s="125"/>
      <c r="L7" s="70" t="str">
        <f>IF(入力シート!D10="","",入力シート!N10)</f>
        <v/>
      </c>
      <c r="M7" s="117" t="str">
        <f>IF(入力シート!D10="","",入力シート!AB10)</f>
        <v/>
      </c>
      <c r="N7" s="114" t="str">
        <f>IF(入力シート!D10="","",入力シート!AF10)</f>
        <v/>
      </c>
      <c r="O7" s="129" t="str">
        <f>IF(C7="","",SUM(L7:N7))</f>
        <v/>
      </c>
      <c r="P7" s="130"/>
      <c r="Q7" s="130"/>
      <c r="R7" s="130"/>
      <c r="S7" s="23" t="str">
        <f>IF(O7="","","－")</f>
        <v/>
      </c>
      <c r="T7" s="130" t="str">
        <f>IF(入力シート!D10="","",入力シート!AO10)</f>
        <v/>
      </c>
      <c r="U7" s="133"/>
      <c r="V7" s="129" t="str">
        <f>IF(入力シート!D10="","",入力シート!AJ10)</f>
        <v/>
      </c>
      <c r="W7" s="130"/>
      <c r="X7" s="130"/>
      <c r="Y7" s="133"/>
      <c r="Z7" s="134" t="str">
        <f>T7</f>
        <v/>
      </c>
      <c r="AA7" s="135"/>
      <c r="AB7" s="135"/>
      <c r="AC7" s="136"/>
      <c r="AD7" s="101" t="str">
        <f>IF(入力シート!D10="","",入力シート!S10)</f>
        <v/>
      </c>
      <c r="AE7" s="51" t="str">
        <f>IF(入力シート!D10="","","～")</f>
        <v/>
      </c>
      <c r="AF7" s="102" t="str">
        <f>IF(AD7="","","令和8年3月")</f>
        <v/>
      </c>
      <c r="AG7" s="122" t="str">
        <f>CONCATENATE("対象月数 ： ",入力シート!X10)</f>
        <v xml:space="preserve">対象月数 ： </v>
      </c>
      <c r="AH7" s="122"/>
      <c r="AI7" s="122"/>
      <c r="AJ7" s="122"/>
      <c r="AK7" s="122"/>
      <c r="AL7" s="122"/>
      <c r="AM7" s="122"/>
      <c r="AN7" s="122"/>
      <c r="AO7" s="122"/>
      <c r="AP7" s="122"/>
      <c r="AQ7" s="122"/>
      <c r="AR7" s="122"/>
      <c r="AS7" s="122"/>
      <c r="AT7" s="123"/>
    </row>
    <row r="8" spans="1:46">
      <c r="B8" s="14"/>
      <c r="C8" s="124" t="str">
        <f>IF(入力シート!D11="","",入力シート!D11)</f>
        <v/>
      </c>
      <c r="D8" s="124"/>
      <c r="E8" s="124"/>
      <c r="F8" s="124"/>
      <c r="G8" s="124"/>
      <c r="H8" s="124"/>
      <c r="I8" s="124"/>
      <c r="J8" s="124"/>
      <c r="K8" s="125"/>
      <c r="L8" s="70" t="str">
        <f>IF(入力シート!D11="","",入力シート!N11)</f>
        <v/>
      </c>
      <c r="M8" s="71" t="str">
        <f>IF(入力シート!D11="","",入力シート!AB11)</f>
        <v/>
      </c>
      <c r="N8" s="71" t="str">
        <f>IF(入力シート!D11="","",入力シート!AF11)</f>
        <v/>
      </c>
      <c r="O8" s="129" t="str">
        <f t="shared" ref="O8:O21" si="0">IF(C8="","",SUM(L8:N8))</f>
        <v/>
      </c>
      <c r="P8" s="130"/>
      <c r="Q8" s="130"/>
      <c r="R8" s="130"/>
      <c r="S8" s="23" t="str">
        <f t="shared" ref="S8:S21" si="1">IF(O8="","","－")</f>
        <v/>
      </c>
      <c r="T8" s="130" t="str">
        <f>IF(入力シート!D11="","",入力シート!AO11)</f>
        <v/>
      </c>
      <c r="U8" s="133"/>
      <c r="V8" s="129" t="str">
        <f>IF(入力シート!D11="","",入力シート!AJ11)</f>
        <v/>
      </c>
      <c r="W8" s="130"/>
      <c r="X8" s="130"/>
      <c r="Y8" s="133"/>
      <c r="Z8" s="134" t="str">
        <f t="shared" ref="Z8" si="2">T8</f>
        <v/>
      </c>
      <c r="AA8" s="135"/>
      <c r="AB8" s="135"/>
      <c r="AC8" s="136"/>
      <c r="AD8" s="101" t="str">
        <f>IF(入力シート!D11="","",入力シート!S11)</f>
        <v/>
      </c>
      <c r="AE8" s="51" t="str">
        <f>IF(入力シート!D11="","","～")</f>
        <v/>
      </c>
      <c r="AF8" s="102" t="str">
        <f t="shared" ref="AF8:AF21" si="3">IF(AD8="","","令和8年3月")</f>
        <v/>
      </c>
      <c r="AG8" s="122" t="str">
        <f>CONCATENATE("対象月数 ： ",入力シート!X11)</f>
        <v xml:space="preserve">対象月数 ： </v>
      </c>
      <c r="AH8" s="122"/>
      <c r="AI8" s="122"/>
      <c r="AJ8" s="122"/>
      <c r="AK8" s="122"/>
      <c r="AL8" s="122"/>
      <c r="AM8" s="122"/>
      <c r="AN8" s="122"/>
      <c r="AO8" s="122"/>
      <c r="AP8" s="122"/>
      <c r="AQ8" s="122"/>
      <c r="AR8" s="122"/>
      <c r="AS8" s="122"/>
      <c r="AT8" s="123"/>
    </row>
    <row r="9" spans="1:46">
      <c r="B9" s="14"/>
      <c r="C9" s="124" t="str">
        <f>IF(入力シート!D12="","",入力シート!D12)</f>
        <v/>
      </c>
      <c r="D9" s="124"/>
      <c r="E9" s="124"/>
      <c r="F9" s="124"/>
      <c r="G9" s="124"/>
      <c r="H9" s="124"/>
      <c r="I9" s="124"/>
      <c r="J9" s="124"/>
      <c r="K9" s="125"/>
      <c r="L9" s="70" t="str">
        <f>IF(入力シート!D12="","",入力シート!N12)</f>
        <v/>
      </c>
      <c r="M9" s="71" t="str">
        <f>IF(入力シート!D12="","",入力シート!AB12)</f>
        <v/>
      </c>
      <c r="N9" s="71" t="str">
        <f>IF(入力シート!D12="","",入力シート!AF12)</f>
        <v/>
      </c>
      <c r="O9" s="129" t="str">
        <f t="shared" si="0"/>
        <v/>
      </c>
      <c r="P9" s="130"/>
      <c r="Q9" s="130"/>
      <c r="R9" s="130"/>
      <c r="S9" s="23" t="str">
        <f t="shared" si="1"/>
        <v/>
      </c>
      <c r="T9" s="130" t="str">
        <f>IF(入力シート!D12="","",入力シート!AO12)</f>
        <v/>
      </c>
      <c r="U9" s="133"/>
      <c r="V9" s="129" t="str">
        <f>IF(入力シート!D12="","",入力シート!AJ12)</f>
        <v/>
      </c>
      <c r="W9" s="130"/>
      <c r="X9" s="130"/>
      <c r="Y9" s="133"/>
      <c r="Z9" s="134" t="str">
        <f t="shared" ref="Z9" si="4">T9</f>
        <v/>
      </c>
      <c r="AA9" s="135"/>
      <c r="AB9" s="135"/>
      <c r="AC9" s="136"/>
      <c r="AD9" s="101" t="str">
        <f>IF(入力シート!D12="","",入力シート!S12)</f>
        <v/>
      </c>
      <c r="AE9" s="51" t="str">
        <f>IF(入力シート!D12="","","～")</f>
        <v/>
      </c>
      <c r="AF9" s="102" t="str">
        <f t="shared" si="3"/>
        <v/>
      </c>
      <c r="AG9" s="122" t="str">
        <f>CONCATENATE("対象月数 ： ",入力シート!X12)</f>
        <v xml:space="preserve">対象月数 ： </v>
      </c>
      <c r="AH9" s="122"/>
      <c r="AI9" s="122"/>
      <c r="AJ9" s="122"/>
      <c r="AK9" s="122"/>
      <c r="AL9" s="122"/>
      <c r="AM9" s="122"/>
      <c r="AN9" s="122"/>
      <c r="AO9" s="122"/>
      <c r="AP9" s="122"/>
      <c r="AQ9" s="122"/>
      <c r="AR9" s="122"/>
      <c r="AS9" s="122"/>
      <c r="AT9" s="123"/>
    </row>
    <row r="10" spans="1:46">
      <c r="B10" s="14"/>
      <c r="C10" s="124" t="str">
        <f>IF(入力シート!D13="","",入力シート!D13)</f>
        <v/>
      </c>
      <c r="D10" s="124"/>
      <c r="E10" s="124"/>
      <c r="F10" s="124"/>
      <c r="G10" s="124"/>
      <c r="H10" s="124"/>
      <c r="I10" s="124"/>
      <c r="J10" s="124"/>
      <c r="K10" s="125"/>
      <c r="L10" s="70" t="str">
        <f>IF(入力シート!D13="","",入力シート!N13)</f>
        <v/>
      </c>
      <c r="M10" s="71" t="str">
        <f>IF(入力シート!D13="","",入力シート!AB13)</f>
        <v/>
      </c>
      <c r="N10" s="71" t="str">
        <f>IF(入力シート!D13="","",入力シート!AF13)</f>
        <v/>
      </c>
      <c r="O10" s="129" t="str">
        <f t="shared" si="0"/>
        <v/>
      </c>
      <c r="P10" s="130"/>
      <c r="Q10" s="130"/>
      <c r="R10" s="130"/>
      <c r="S10" s="23" t="str">
        <f t="shared" si="1"/>
        <v/>
      </c>
      <c r="T10" s="130" t="str">
        <f>IF(入力シート!D13="","",入力シート!AO13)</f>
        <v/>
      </c>
      <c r="U10" s="133"/>
      <c r="V10" s="129" t="str">
        <f>IF(入力シート!D13="","",入力シート!AJ13)</f>
        <v/>
      </c>
      <c r="W10" s="130"/>
      <c r="X10" s="130"/>
      <c r="Y10" s="133"/>
      <c r="Z10" s="134" t="str">
        <f t="shared" ref="Z10" si="5">T10</f>
        <v/>
      </c>
      <c r="AA10" s="135"/>
      <c r="AB10" s="135"/>
      <c r="AC10" s="136"/>
      <c r="AD10" s="101" t="str">
        <f>IF(入力シート!D13="","",入力シート!S13)</f>
        <v/>
      </c>
      <c r="AE10" s="51" t="str">
        <f>IF(入力シート!D13="","","～")</f>
        <v/>
      </c>
      <c r="AF10" s="102" t="str">
        <f t="shared" si="3"/>
        <v/>
      </c>
      <c r="AG10" s="122" t="str">
        <f>CONCATENATE("対象月数 ： ",入力シート!X13)</f>
        <v xml:space="preserve">対象月数 ： </v>
      </c>
      <c r="AH10" s="122"/>
      <c r="AI10" s="122"/>
      <c r="AJ10" s="122"/>
      <c r="AK10" s="122"/>
      <c r="AL10" s="122"/>
      <c r="AM10" s="122"/>
      <c r="AN10" s="122"/>
      <c r="AO10" s="122"/>
      <c r="AP10" s="122"/>
      <c r="AQ10" s="122"/>
      <c r="AR10" s="122"/>
      <c r="AS10" s="122"/>
      <c r="AT10" s="123"/>
    </row>
    <row r="11" spans="1:46">
      <c r="B11" s="14"/>
      <c r="C11" s="124" t="str">
        <f>IF(入力シート!D14="","",入力シート!D14)</f>
        <v/>
      </c>
      <c r="D11" s="124"/>
      <c r="E11" s="124"/>
      <c r="F11" s="124"/>
      <c r="G11" s="124"/>
      <c r="H11" s="124"/>
      <c r="I11" s="124"/>
      <c r="J11" s="124"/>
      <c r="K11" s="125"/>
      <c r="L11" s="70" t="str">
        <f>IF(入力シート!D14="","",入力シート!N14)</f>
        <v/>
      </c>
      <c r="M11" s="71" t="str">
        <f>IF(入力シート!D14="","",入力シート!AB14)</f>
        <v/>
      </c>
      <c r="N11" s="71" t="str">
        <f>IF(入力シート!D14="","",入力シート!AF14)</f>
        <v/>
      </c>
      <c r="O11" s="129" t="str">
        <f t="shared" si="0"/>
        <v/>
      </c>
      <c r="P11" s="130"/>
      <c r="Q11" s="130"/>
      <c r="R11" s="130"/>
      <c r="S11" s="23" t="str">
        <f>IF(O11="","","－")</f>
        <v/>
      </c>
      <c r="T11" s="130" t="str">
        <f>IF(入力シート!D14="","",入力シート!AO14)</f>
        <v/>
      </c>
      <c r="U11" s="133"/>
      <c r="V11" s="129" t="str">
        <f>IF(入力シート!D14="","",入力シート!AJ14)</f>
        <v/>
      </c>
      <c r="W11" s="130"/>
      <c r="X11" s="130"/>
      <c r="Y11" s="133"/>
      <c r="Z11" s="134" t="str">
        <f t="shared" ref="Z11:Z20" si="6">T11</f>
        <v/>
      </c>
      <c r="AA11" s="135"/>
      <c r="AB11" s="135"/>
      <c r="AC11" s="136"/>
      <c r="AD11" s="101" t="str">
        <f>IF(入力シート!D14="","",入力シート!S14)</f>
        <v/>
      </c>
      <c r="AE11" s="51" t="str">
        <f>IF(入力シート!D14="","","～")</f>
        <v/>
      </c>
      <c r="AF11" s="102" t="str">
        <f t="shared" si="3"/>
        <v/>
      </c>
      <c r="AG11" s="122" t="str">
        <f>CONCATENATE("対象月数 ： ",入力シート!X14)</f>
        <v xml:space="preserve">対象月数 ： </v>
      </c>
      <c r="AH11" s="122"/>
      <c r="AI11" s="122"/>
      <c r="AJ11" s="122"/>
      <c r="AK11" s="122"/>
      <c r="AL11" s="122"/>
      <c r="AM11" s="122"/>
      <c r="AN11" s="122"/>
      <c r="AO11" s="122"/>
      <c r="AP11" s="122"/>
      <c r="AQ11" s="122"/>
      <c r="AR11" s="122"/>
      <c r="AS11" s="122"/>
      <c r="AT11" s="123"/>
    </row>
    <row r="12" spans="1:46">
      <c r="B12" s="14"/>
      <c r="C12" s="124" t="str">
        <f>IF(入力シート!D15="","",入力シート!D15)</f>
        <v/>
      </c>
      <c r="D12" s="124"/>
      <c r="E12" s="124"/>
      <c r="F12" s="124"/>
      <c r="G12" s="124"/>
      <c r="H12" s="124"/>
      <c r="I12" s="124"/>
      <c r="J12" s="124"/>
      <c r="K12" s="125"/>
      <c r="L12" s="70" t="str">
        <f>IF(入力シート!D15="","",入力シート!N15)</f>
        <v/>
      </c>
      <c r="M12" s="71" t="str">
        <f>IF(入力シート!D15="","",入力シート!AB15)</f>
        <v/>
      </c>
      <c r="N12" s="71" t="str">
        <f>IF(入力シート!D15="","",入力シート!AF15)</f>
        <v/>
      </c>
      <c r="O12" s="129" t="str">
        <f t="shared" si="0"/>
        <v/>
      </c>
      <c r="P12" s="130"/>
      <c r="Q12" s="130"/>
      <c r="R12" s="130"/>
      <c r="S12" s="23" t="str">
        <f t="shared" si="1"/>
        <v/>
      </c>
      <c r="T12" s="130" t="str">
        <f>IF(入力シート!D15="","",入力シート!AO15)</f>
        <v/>
      </c>
      <c r="U12" s="133"/>
      <c r="V12" s="129" t="str">
        <f>IF(入力シート!D15="","",入力シート!AJ15)</f>
        <v/>
      </c>
      <c r="W12" s="130"/>
      <c r="X12" s="130"/>
      <c r="Y12" s="133"/>
      <c r="Z12" s="134" t="str">
        <f t="shared" si="6"/>
        <v/>
      </c>
      <c r="AA12" s="135"/>
      <c r="AB12" s="135"/>
      <c r="AC12" s="136"/>
      <c r="AD12" s="101" t="str">
        <f>IF(入力シート!D15="","",入力シート!S15)</f>
        <v/>
      </c>
      <c r="AE12" s="51" t="str">
        <f>IF(入力シート!D15="","","～")</f>
        <v/>
      </c>
      <c r="AF12" s="102" t="str">
        <f t="shared" si="3"/>
        <v/>
      </c>
      <c r="AG12" s="122" t="str">
        <f>CONCATENATE("対象月数 ： ",入力シート!X15)</f>
        <v xml:space="preserve">対象月数 ： </v>
      </c>
      <c r="AH12" s="122"/>
      <c r="AI12" s="122"/>
      <c r="AJ12" s="122"/>
      <c r="AK12" s="122"/>
      <c r="AL12" s="122"/>
      <c r="AM12" s="122"/>
      <c r="AN12" s="122"/>
      <c r="AO12" s="122"/>
      <c r="AP12" s="122"/>
      <c r="AQ12" s="122"/>
      <c r="AR12" s="122"/>
      <c r="AS12" s="122"/>
      <c r="AT12" s="123"/>
    </row>
    <row r="13" spans="1:46">
      <c r="B13" s="14"/>
      <c r="C13" s="124" t="str">
        <f>IF(入力シート!D16="","",入力シート!D16)</f>
        <v/>
      </c>
      <c r="D13" s="124"/>
      <c r="E13" s="124"/>
      <c r="F13" s="124"/>
      <c r="G13" s="124"/>
      <c r="H13" s="124"/>
      <c r="I13" s="124"/>
      <c r="J13" s="124"/>
      <c r="K13" s="125"/>
      <c r="L13" s="70" t="str">
        <f>IF(入力シート!D16="","",入力シート!N16)</f>
        <v/>
      </c>
      <c r="M13" s="71" t="str">
        <f>IF(入力シート!D16="","",入力シート!AB16)</f>
        <v/>
      </c>
      <c r="N13" s="71" t="str">
        <f>IF(入力シート!D16="","",入力シート!AF16)</f>
        <v/>
      </c>
      <c r="O13" s="129" t="str">
        <f t="shared" si="0"/>
        <v/>
      </c>
      <c r="P13" s="130"/>
      <c r="Q13" s="130"/>
      <c r="R13" s="130"/>
      <c r="S13" s="23" t="str">
        <f t="shared" si="1"/>
        <v/>
      </c>
      <c r="T13" s="130" t="str">
        <f>IF(入力シート!D16="","",入力シート!AO16)</f>
        <v/>
      </c>
      <c r="U13" s="133"/>
      <c r="V13" s="129" t="str">
        <f>IF(入力シート!D16="","",入力シート!AJ16)</f>
        <v/>
      </c>
      <c r="W13" s="130"/>
      <c r="X13" s="130"/>
      <c r="Y13" s="133"/>
      <c r="Z13" s="134" t="str">
        <f t="shared" si="6"/>
        <v/>
      </c>
      <c r="AA13" s="135"/>
      <c r="AB13" s="135"/>
      <c r="AC13" s="136"/>
      <c r="AD13" s="101" t="str">
        <f>IF(入力シート!D16="","",入力シート!S16)</f>
        <v/>
      </c>
      <c r="AE13" s="51" t="str">
        <f>IF(入力シート!D16="","","～")</f>
        <v/>
      </c>
      <c r="AF13" s="102" t="str">
        <f t="shared" si="3"/>
        <v/>
      </c>
      <c r="AG13" s="122" t="str">
        <f>CONCATENATE("対象月数 ： ",入力シート!X16)</f>
        <v xml:space="preserve">対象月数 ： </v>
      </c>
      <c r="AH13" s="122"/>
      <c r="AI13" s="122"/>
      <c r="AJ13" s="122"/>
      <c r="AK13" s="122"/>
      <c r="AL13" s="122"/>
      <c r="AM13" s="122"/>
      <c r="AN13" s="122"/>
      <c r="AO13" s="122"/>
      <c r="AP13" s="122"/>
      <c r="AQ13" s="122"/>
      <c r="AR13" s="122"/>
      <c r="AS13" s="122"/>
      <c r="AT13" s="123"/>
    </row>
    <row r="14" spans="1:46">
      <c r="B14" s="14"/>
      <c r="C14" s="124" t="str">
        <f>IF(入力シート!D17="","",入力シート!D17)</f>
        <v/>
      </c>
      <c r="D14" s="124"/>
      <c r="E14" s="124"/>
      <c r="F14" s="124"/>
      <c r="G14" s="124"/>
      <c r="H14" s="124"/>
      <c r="I14" s="124"/>
      <c r="J14" s="124"/>
      <c r="K14" s="125"/>
      <c r="L14" s="70" t="str">
        <f>IF(入力シート!D17="","",入力シート!N17)</f>
        <v/>
      </c>
      <c r="M14" s="71" t="str">
        <f>IF(入力シート!D17="","",入力シート!AB17)</f>
        <v/>
      </c>
      <c r="N14" s="71" t="str">
        <f>IF(入力シート!D17="","",入力シート!AF17)</f>
        <v/>
      </c>
      <c r="O14" s="129" t="str">
        <f t="shared" si="0"/>
        <v/>
      </c>
      <c r="P14" s="130"/>
      <c r="Q14" s="130"/>
      <c r="R14" s="130"/>
      <c r="S14" s="23" t="str">
        <f t="shared" si="1"/>
        <v/>
      </c>
      <c r="T14" s="130" t="str">
        <f>IF(入力シート!D17="","",入力シート!AO17)</f>
        <v/>
      </c>
      <c r="U14" s="133"/>
      <c r="V14" s="129" t="str">
        <f>IF(入力シート!D17="","",入力シート!AJ17)</f>
        <v/>
      </c>
      <c r="W14" s="130"/>
      <c r="X14" s="130"/>
      <c r="Y14" s="133"/>
      <c r="Z14" s="134" t="str">
        <f t="shared" si="6"/>
        <v/>
      </c>
      <c r="AA14" s="135"/>
      <c r="AB14" s="135"/>
      <c r="AC14" s="136"/>
      <c r="AD14" s="101" t="str">
        <f>IF(入力シート!D17="","",入力シート!S17)</f>
        <v/>
      </c>
      <c r="AE14" s="51" t="str">
        <f>IF(入力シート!D17="","","～")</f>
        <v/>
      </c>
      <c r="AF14" s="102" t="str">
        <f t="shared" si="3"/>
        <v/>
      </c>
      <c r="AG14" s="122" t="str">
        <f>CONCATENATE("対象月数 ： ",入力シート!X17)</f>
        <v xml:space="preserve">対象月数 ： </v>
      </c>
      <c r="AH14" s="122"/>
      <c r="AI14" s="122"/>
      <c r="AJ14" s="122"/>
      <c r="AK14" s="122"/>
      <c r="AL14" s="122"/>
      <c r="AM14" s="122"/>
      <c r="AN14" s="122"/>
      <c r="AO14" s="122"/>
      <c r="AP14" s="122"/>
      <c r="AQ14" s="122"/>
      <c r="AR14" s="122"/>
      <c r="AS14" s="122"/>
      <c r="AT14" s="123"/>
    </row>
    <row r="15" spans="1:46">
      <c r="B15" s="14"/>
      <c r="C15" s="124" t="str">
        <f>IF(入力シート!D18="","",入力シート!D18)</f>
        <v/>
      </c>
      <c r="D15" s="124"/>
      <c r="E15" s="124"/>
      <c r="F15" s="124"/>
      <c r="G15" s="124"/>
      <c r="H15" s="124"/>
      <c r="I15" s="124"/>
      <c r="J15" s="124"/>
      <c r="K15" s="125"/>
      <c r="L15" s="70" t="str">
        <f>IF(入力シート!D18="","",入力シート!N18)</f>
        <v/>
      </c>
      <c r="M15" s="71" t="str">
        <f>IF(入力シート!D18="","",入力シート!AB18)</f>
        <v/>
      </c>
      <c r="N15" s="71" t="str">
        <f>IF(入力シート!D18="","",入力シート!AF18)</f>
        <v/>
      </c>
      <c r="O15" s="129" t="str">
        <f t="shared" si="0"/>
        <v/>
      </c>
      <c r="P15" s="130"/>
      <c r="Q15" s="130"/>
      <c r="R15" s="130"/>
      <c r="S15" s="23" t="str">
        <f t="shared" si="1"/>
        <v/>
      </c>
      <c r="T15" s="130" t="str">
        <f>IF(入力シート!D18="","",入力シート!AO18)</f>
        <v/>
      </c>
      <c r="U15" s="133"/>
      <c r="V15" s="129" t="str">
        <f>IF(入力シート!D18="","",入力シート!AJ18)</f>
        <v/>
      </c>
      <c r="W15" s="130"/>
      <c r="X15" s="130"/>
      <c r="Y15" s="133"/>
      <c r="Z15" s="134" t="str">
        <f t="shared" si="6"/>
        <v/>
      </c>
      <c r="AA15" s="135"/>
      <c r="AB15" s="135"/>
      <c r="AC15" s="136"/>
      <c r="AD15" s="101" t="str">
        <f>IF(入力シート!D18="","",入力シート!S18)</f>
        <v/>
      </c>
      <c r="AE15" s="51" t="str">
        <f>IF(入力シート!D18="","","～")</f>
        <v/>
      </c>
      <c r="AF15" s="102" t="str">
        <f t="shared" si="3"/>
        <v/>
      </c>
      <c r="AG15" s="122" t="str">
        <f>CONCATENATE("対象月数 ： ",入力シート!X18)</f>
        <v xml:space="preserve">対象月数 ： </v>
      </c>
      <c r="AH15" s="122"/>
      <c r="AI15" s="122"/>
      <c r="AJ15" s="122"/>
      <c r="AK15" s="122"/>
      <c r="AL15" s="122"/>
      <c r="AM15" s="122"/>
      <c r="AN15" s="122"/>
      <c r="AO15" s="122"/>
      <c r="AP15" s="122"/>
      <c r="AQ15" s="122"/>
      <c r="AR15" s="122"/>
      <c r="AS15" s="122"/>
      <c r="AT15" s="123"/>
    </row>
    <row r="16" spans="1:46">
      <c r="B16" s="14"/>
      <c r="C16" s="124" t="str">
        <f>IF(入力シート!D19="","",入力シート!D19)</f>
        <v/>
      </c>
      <c r="D16" s="124"/>
      <c r="E16" s="124"/>
      <c r="F16" s="124"/>
      <c r="G16" s="124"/>
      <c r="H16" s="124"/>
      <c r="I16" s="124"/>
      <c r="J16" s="124"/>
      <c r="K16" s="125"/>
      <c r="L16" s="70" t="str">
        <f>IF(入力シート!D19="","",入力シート!N19)</f>
        <v/>
      </c>
      <c r="M16" s="71" t="str">
        <f>IF(入力シート!D19="","",入力シート!AB19)</f>
        <v/>
      </c>
      <c r="N16" s="71" t="str">
        <f>IF(入力シート!D19="","",入力シート!AF19)</f>
        <v/>
      </c>
      <c r="O16" s="129" t="str">
        <f t="shared" si="0"/>
        <v/>
      </c>
      <c r="P16" s="130"/>
      <c r="Q16" s="130"/>
      <c r="R16" s="130"/>
      <c r="S16" s="23" t="str">
        <f t="shared" si="1"/>
        <v/>
      </c>
      <c r="T16" s="130" t="str">
        <f>IF(入力シート!D19="","",入力シート!AO19)</f>
        <v/>
      </c>
      <c r="U16" s="133"/>
      <c r="V16" s="129" t="str">
        <f>IF(入力シート!D19="","",入力シート!AJ19)</f>
        <v/>
      </c>
      <c r="W16" s="130"/>
      <c r="X16" s="130"/>
      <c r="Y16" s="133"/>
      <c r="Z16" s="134" t="str">
        <f t="shared" si="6"/>
        <v/>
      </c>
      <c r="AA16" s="135"/>
      <c r="AB16" s="135"/>
      <c r="AC16" s="136"/>
      <c r="AD16" s="101" t="str">
        <f>IF(入力シート!D19="","",入力シート!S19)</f>
        <v/>
      </c>
      <c r="AE16" s="51" t="str">
        <f>IF(入力シート!D19="","","～")</f>
        <v/>
      </c>
      <c r="AF16" s="102" t="str">
        <f t="shared" si="3"/>
        <v/>
      </c>
      <c r="AG16" s="122" t="str">
        <f>CONCATENATE("対象月数 ： ",入力シート!X19)</f>
        <v xml:space="preserve">対象月数 ： </v>
      </c>
      <c r="AH16" s="122"/>
      <c r="AI16" s="122"/>
      <c r="AJ16" s="122"/>
      <c r="AK16" s="122"/>
      <c r="AL16" s="122"/>
      <c r="AM16" s="122"/>
      <c r="AN16" s="122"/>
      <c r="AO16" s="122"/>
      <c r="AP16" s="122"/>
      <c r="AQ16" s="122"/>
      <c r="AR16" s="122"/>
      <c r="AS16" s="122"/>
      <c r="AT16" s="123"/>
    </row>
    <row r="17" spans="2:46">
      <c r="B17" s="14"/>
      <c r="C17" s="124" t="str">
        <f>IF(入力シート!D20="","",入力シート!D20)</f>
        <v/>
      </c>
      <c r="D17" s="124"/>
      <c r="E17" s="124"/>
      <c r="F17" s="124"/>
      <c r="G17" s="124"/>
      <c r="H17" s="124"/>
      <c r="I17" s="124"/>
      <c r="J17" s="124"/>
      <c r="K17" s="125"/>
      <c r="L17" s="70" t="str">
        <f>IF(入力シート!D20="","",入力シート!N20)</f>
        <v/>
      </c>
      <c r="M17" s="71" t="str">
        <f>IF(入力シート!D20="","",入力シート!AB20)</f>
        <v/>
      </c>
      <c r="N17" s="71" t="str">
        <f>IF(入力シート!D20="","",入力シート!AF20)</f>
        <v/>
      </c>
      <c r="O17" s="129" t="str">
        <f t="shared" si="0"/>
        <v/>
      </c>
      <c r="P17" s="130"/>
      <c r="Q17" s="130"/>
      <c r="R17" s="130"/>
      <c r="S17" s="23" t="str">
        <f t="shared" si="1"/>
        <v/>
      </c>
      <c r="T17" s="130" t="str">
        <f>IF(入力シート!D20="","",入力シート!AO20)</f>
        <v/>
      </c>
      <c r="U17" s="133"/>
      <c r="V17" s="129" t="str">
        <f>IF(入力シート!D20="","",入力シート!AJ20)</f>
        <v/>
      </c>
      <c r="W17" s="130"/>
      <c r="X17" s="130"/>
      <c r="Y17" s="133"/>
      <c r="Z17" s="134" t="str">
        <f t="shared" si="6"/>
        <v/>
      </c>
      <c r="AA17" s="135"/>
      <c r="AB17" s="135"/>
      <c r="AC17" s="136"/>
      <c r="AD17" s="101" t="str">
        <f>IF(入力シート!D20="","",入力シート!S20)</f>
        <v/>
      </c>
      <c r="AE17" s="51" t="str">
        <f>IF(入力シート!D20="","","～")</f>
        <v/>
      </c>
      <c r="AF17" s="102" t="str">
        <f t="shared" si="3"/>
        <v/>
      </c>
      <c r="AG17" s="122" t="str">
        <f>CONCATENATE("対象月数 ： ",入力シート!X20)</f>
        <v xml:space="preserve">対象月数 ： </v>
      </c>
      <c r="AH17" s="122"/>
      <c r="AI17" s="122"/>
      <c r="AJ17" s="122"/>
      <c r="AK17" s="122"/>
      <c r="AL17" s="122"/>
      <c r="AM17" s="122"/>
      <c r="AN17" s="122"/>
      <c r="AO17" s="122"/>
      <c r="AP17" s="122"/>
      <c r="AQ17" s="122"/>
      <c r="AR17" s="122"/>
      <c r="AS17" s="122"/>
      <c r="AT17" s="123"/>
    </row>
    <row r="18" spans="2:46">
      <c r="B18" s="14"/>
      <c r="C18" s="124" t="str">
        <f>IF(入力シート!D21="","",入力シート!D21)</f>
        <v/>
      </c>
      <c r="D18" s="124"/>
      <c r="E18" s="124"/>
      <c r="F18" s="124"/>
      <c r="G18" s="124"/>
      <c r="H18" s="124"/>
      <c r="I18" s="124"/>
      <c r="J18" s="124"/>
      <c r="K18" s="125"/>
      <c r="L18" s="70" t="str">
        <f>IF(入力シート!D21="","",入力シート!N21)</f>
        <v/>
      </c>
      <c r="M18" s="71" t="str">
        <f>IF(入力シート!D21="","",入力シート!AB21)</f>
        <v/>
      </c>
      <c r="N18" s="71" t="str">
        <f>IF(入力シート!D21="","",入力シート!AF21)</f>
        <v/>
      </c>
      <c r="O18" s="129" t="str">
        <f t="shared" si="0"/>
        <v/>
      </c>
      <c r="P18" s="130"/>
      <c r="Q18" s="130"/>
      <c r="R18" s="130"/>
      <c r="S18" s="23" t="str">
        <f t="shared" si="1"/>
        <v/>
      </c>
      <c r="T18" s="130" t="str">
        <f>IF(入力シート!D21="","",入力シート!AO21)</f>
        <v/>
      </c>
      <c r="U18" s="133"/>
      <c r="V18" s="129" t="str">
        <f>IF(入力シート!D21="","",入力シート!AJ21)</f>
        <v/>
      </c>
      <c r="W18" s="130"/>
      <c r="X18" s="130"/>
      <c r="Y18" s="133"/>
      <c r="Z18" s="134" t="str">
        <f t="shared" si="6"/>
        <v/>
      </c>
      <c r="AA18" s="135"/>
      <c r="AB18" s="135"/>
      <c r="AC18" s="136"/>
      <c r="AD18" s="101" t="str">
        <f>IF(入力シート!D21="","",入力シート!S21)</f>
        <v/>
      </c>
      <c r="AE18" s="51" t="str">
        <f>IF(入力シート!D21="","","～")</f>
        <v/>
      </c>
      <c r="AF18" s="102" t="str">
        <f t="shared" si="3"/>
        <v/>
      </c>
      <c r="AG18" s="122" t="str">
        <f>CONCATENATE("対象月数 ： ",入力シート!X21)</f>
        <v xml:space="preserve">対象月数 ： </v>
      </c>
      <c r="AH18" s="122"/>
      <c r="AI18" s="122"/>
      <c r="AJ18" s="122"/>
      <c r="AK18" s="122"/>
      <c r="AL18" s="122"/>
      <c r="AM18" s="122"/>
      <c r="AN18" s="122"/>
      <c r="AO18" s="122"/>
      <c r="AP18" s="122"/>
      <c r="AQ18" s="122"/>
      <c r="AR18" s="122"/>
      <c r="AS18" s="122"/>
      <c r="AT18" s="123"/>
    </row>
    <row r="19" spans="2:46">
      <c r="B19" s="14"/>
      <c r="C19" s="124" t="str">
        <f>IF(入力シート!D22="","",入力シート!D22)</f>
        <v/>
      </c>
      <c r="D19" s="124"/>
      <c r="E19" s="124"/>
      <c r="F19" s="124"/>
      <c r="G19" s="124"/>
      <c r="H19" s="124"/>
      <c r="I19" s="124"/>
      <c r="J19" s="124"/>
      <c r="K19" s="125"/>
      <c r="L19" s="70" t="str">
        <f>IF(入力シート!D22="","",入力シート!N22)</f>
        <v/>
      </c>
      <c r="M19" s="71" t="str">
        <f>IF(入力シート!D22="","",入力シート!AB22)</f>
        <v/>
      </c>
      <c r="N19" s="71" t="str">
        <f>IF(入力シート!D22="","",入力シート!AF22)</f>
        <v/>
      </c>
      <c r="O19" s="129" t="str">
        <f t="shared" si="0"/>
        <v/>
      </c>
      <c r="P19" s="130"/>
      <c r="Q19" s="130"/>
      <c r="R19" s="130"/>
      <c r="S19" s="23" t="str">
        <f t="shared" si="1"/>
        <v/>
      </c>
      <c r="T19" s="130" t="str">
        <f>IF(入力シート!D22="","",入力シート!AO22)</f>
        <v/>
      </c>
      <c r="U19" s="133"/>
      <c r="V19" s="129" t="str">
        <f>IF(入力シート!D22="","",入力シート!AJ22)</f>
        <v/>
      </c>
      <c r="W19" s="130"/>
      <c r="X19" s="130"/>
      <c r="Y19" s="133"/>
      <c r="Z19" s="134" t="str">
        <f t="shared" si="6"/>
        <v/>
      </c>
      <c r="AA19" s="135"/>
      <c r="AB19" s="135"/>
      <c r="AC19" s="136"/>
      <c r="AD19" s="101" t="str">
        <f>IF(入力シート!D22="","",入力シート!S22)</f>
        <v/>
      </c>
      <c r="AE19" s="51" t="str">
        <f>IF(入力シート!D22="","","～")</f>
        <v/>
      </c>
      <c r="AF19" s="102" t="str">
        <f t="shared" si="3"/>
        <v/>
      </c>
      <c r="AG19" s="122" t="str">
        <f>CONCATENATE("対象月数 ： ",入力シート!X22)</f>
        <v xml:space="preserve">対象月数 ： </v>
      </c>
      <c r="AH19" s="122"/>
      <c r="AI19" s="122"/>
      <c r="AJ19" s="122"/>
      <c r="AK19" s="122"/>
      <c r="AL19" s="122"/>
      <c r="AM19" s="122"/>
      <c r="AN19" s="122"/>
      <c r="AO19" s="122"/>
      <c r="AP19" s="122"/>
      <c r="AQ19" s="122"/>
      <c r="AR19" s="122"/>
      <c r="AS19" s="122"/>
      <c r="AT19" s="123"/>
    </row>
    <row r="20" spans="2:46">
      <c r="B20" s="14"/>
      <c r="C20" s="124" t="str">
        <f>IF(入力シート!D23="","",入力シート!D23)</f>
        <v/>
      </c>
      <c r="D20" s="124"/>
      <c r="E20" s="124"/>
      <c r="F20" s="124"/>
      <c r="G20" s="124"/>
      <c r="H20" s="124"/>
      <c r="I20" s="124"/>
      <c r="J20" s="124"/>
      <c r="K20" s="125"/>
      <c r="L20" s="70" t="str">
        <f>IF(入力シート!D23="","",入力シート!N23)</f>
        <v/>
      </c>
      <c r="M20" s="71" t="str">
        <f>IF(入力シート!D23="","",入力シート!AB23)</f>
        <v/>
      </c>
      <c r="N20" s="71" t="str">
        <f>IF(入力シート!D23="","",入力シート!AF23)</f>
        <v/>
      </c>
      <c r="O20" s="129" t="str">
        <f t="shared" si="0"/>
        <v/>
      </c>
      <c r="P20" s="130"/>
      <c r="Q20" s="130"/>
      <c r="R20" s="130"/>
      <c r="S20" s="23" t="str">
        <f t="shared" si="1"/>
        <v/>
      </c>
      <c r="T20" s="130" t="str">
        <f>IF(入力シート!D23="","",入力シート!AO23)</f>
        <v/>
      </c>
      <c r="U20" s="133"/>
      <c r="V20" s="129" t="str">
        <f>IF(入力シート!D23="","",入力シート!AJ23)</f>
        <v/>
      </c>
      <c r="W20" s="130"/>
      <c r="X20" s="130"/>
      <c r="Y20" s="133"/>
      <c r="Z20" s="134" t="str">
        <f t="shared" si="6"/>
        <v/>
      </c>
      <c r="AA20" s="135"/>
      <c r="AB20" s="135"/>
      <c r="AC20" s="136"/>
      <c r="AD20" s="101" t="str">
        <f>IF(入力シート!D23="","",入力シート!S23)</f>
        <v/>
      </c>
      <c r="AE20" s="51" t="str">
        <f>IF(入力シート!D23="","","～")</f>
        <v/>
      </c>
      <c r="AF20" s="102" t="str">
        <f t="shared" si="3"/>
        <v/>
      </c>
      <c r="AG20" s="122" t="str">
        <f>CONCATENATE("対象月数 ： ",入力シート!X23)</f>
        <v xml:space="preserve">対象月数 ： </v>
      </c>
      <c r="AH20" s="122"/>
      <c r="AI20" s="122"/>
      <c r="AJ20" s="122"/>
      <c r="AK20" s="122"/>
      <c r="AL20" s="122"/>
      <c r="AM20" s="122"/>
      <c r="AN20" s="122"/>
      <c r="AO20" s="122"/>
      <c r="AP20" s="122"/>
      <c r="AQ20" s="122"/>
      <c r="AR20" s="122"/>
      <c r="AS20" s="122"/>
      <c r="AT20" s="123"/>
    </row>
    <row r="21" spans="2:46">
      <c r="B21" s="14"/>
      <c r="C21" s="124" t="str">
        <f>IF(入力シート!D24="","",入力シート!D24)</f>
        <v/>
      </c>
      <c r="D21" s="124"/>
      <c r="E21" s="124"/>
      <c r="F21" s="124"/>
      <c r="G21" s="124"/>
      <c r="H21" s="124"/>
      <c r="I21" s="124"/>
      <c r="J21" s="124"/>
      <c r="K21" s="125"/>
      <c r="L21" s="70" t="str">
        <f>IF(入力シート!D24="","",入力シート!N24)</f>
        <v/>
      </c>
      <c r="M21" s="71" t="str">
        <f>IF(入力シート!D24="","",入力シート!AB24)</f>
        <v/>
      </c>
      <c r="N21" s="71" t="str">
        <f>IF(入力シート!D24="","",入力シート!AF24)</f>
        <v/>
      </c>
      <c r="O21" s="129" t="str">
        <f t="shared" si="0"/>
        <v/>
      </c>
      <c r="P21" s="130"/>
      <c r="Q21" s="130"/>
      <c r="R21" s="130"/>
      <c r="S21" s="23" t="str">
        <f t="shared" si="1"/>
        <v/>
      </c>
      <c r="T21" s="130" t="str">
        <f>IF(入力シート!D24="","",入力シート!AO24)</f>
        <v/>
      </c>
      <c r="U21" s="133"/>
      <c r="V21" s="129" t="str">
        <f>IF(入力シート!D24="","",入力シート!AJ24)</f>
        <v/>
      </c>
      <c r="W21" s="130"/>
      <c r="X21" s="130"/>
      <c r="Y21" s="133"/>
      <c r="Z21" s="134" t="str">
        <f t="shared" ref="Z21" si="7">T21</f>
        <v/>
      </c>
      <c r="AA21" s="135"/>
      <c r="AB21" s="135"/>
      <c r="AC21" s="136"/>
      <c r="AD21" s="101" t="str">
        <f>IF(入力シート!D24="","",入力シート!S24)</f>
        <v/>
      </c>
      <c r="AE21" s="51" t="str">
        <f>IF(入力シート!D24="","","～")</f>
        <v/>
      </c>
      <c r="AF21" s="102" t="str">
        <f t="shared" si="3"/>
        <v/>
      </c>
      <c r="AG21" s="122" t="str">
        <f>CONCATENATE("対象月数 ： ",入力シート!X24)</f>
        <v xml:space="preserve">対象月数 ： </v>
      </c>
      <c r="AH21" s="122"/>
      <c r="AI21" s="122"/>
      <c r="AJ21" s="122"/>
      <c r="AK21" s="122"/>
      <c r="AL21" s="122"/>
      <c r="AM21" s="122"/>
      <c r="AN21" s="122"/>
      <c r="AO21" s="122"/>
      <c r="AP21" s="122"/>
      <c r="AQ21" s="122"/>
      <c r="AR21" s="122"/>
      <c r="AS21" s="122"/>
      <c r="AT21" s="123"/>
    </row>
    <row r="22" spans="2:46">
      <c r="B22" s="14"/>
      <c r="C22" s="1"/>
      <c r="D22" s="1"/>
      <c r="E22" s="1"/>
      <c r="F22" s="1"/>
      <c r="G22" s="1"/>
      <c r="H22" s="1"/>
      <c r="I22" s="1"/>
      <c r="J22" s="1"/>
      <c r="K22" s="18"/>
      <c r="L22" s="19"/>
      <c r="M22" s="2"/>
      <c r="N22" s="2"/>
      <c r="O22" s="21"/>
      <c r="P22" s="22"/>
      <c r="Q22" s="22"/>
      <c r="R22" s="22"/>
      <c r="S22" s="23"/>
      <c r="T22" s="24"/>
      <c r="U22" s="25"/>
      <c r="V22" s="21"/>
      <c r="W22" s="22"/>
      <c r="X22" s="22"/>
      <c r="Y22" s="26"/>
      <c r="Z22" s="27"/>
      <c r="AC22" s="28"/>
      <c r="AD22" s="101"/>
      <c r="AE22" s="51"/>
      <c r="AF22" s="102"/>
      <c r="AG22" s="29"/>
      <c r="AH22" s="30"/>
      <c r="AI22" s="30"/>
      <c r="AJ22" s="30"/>
      <c r="AK22" s="30"/>
      <c r="AL22" s="30"/>
      <c r="AM22" s="30"/>
      <c r="AN22" s="30"/>
      <c r="AO22" s="30"/>
      <c r="AP22" s="30"/>
      <c r="AQ22" s="30"/>
      <c r="AR22" s="30"/>
      <c r="AS22" s="30"/>
      <c r="AT22" s="31"/>
    </row>
    <row r="23" spans="2:46">
      <c r="B23" s="14" t="s">
        <v>13</v>
      </c>
      <c r="C23" s="1"/>
      <c r="D23" s="1"/>
      <c r="E23" s="1"/>
      <c r="F23" s="1"/>
      <c r="G23" s="1"/>
      <c r="H23" s="1"/>
      <c r="I23" s="1"/>
      <c r="J23" s="1"/>
      <c r="K23" s="18"/>
      <c r="L23" s="19"/>
      <c r="M23" s="2"/>
      <c r="N23" s="2"/>
      <c r="O23" s="21"/>
      <c r="P23" s="22"/>
      <c r="Q23" s="22"/>
      <c r="R23" s="22"/>
      <c r="S23" s="23"/>
      <c r="T23" s="24"/>
      <c r="U23" s="25"/>
      <c r="V23" s="269">
        <f>SUM(V24:Y33)</f>
        <v>0</v>
      </c>
      <c r="W23" s="270"/>
      <c r="X23" s="270"/>
      <c r="Y23" s="271"/>
      <c r="Z23" s="27"/>
      <c r="AC23" s="28"/>
      <c r="AD23" s="103"/>
      <c r="AE23" s="55"/>
      <c r="AF23" s="104"/>
      <c r="AG23" s="29"/>
      <c r="AH23" s="30"/>
      <c r="AI23" s="30"/>
      <c r="AJ23" s="30"/>
      <c r="AK23" s="30"/>
      <c r="AL23" s="30"/>
      <c r="AM23" s="30"/>
      <c r="AN23" s="30"/>
      <c r="AO23" s="30"/>
      <c r="AP23" s="30"/>
      <c r="AQ23" s="30"/>
      <c r="AR23" s="30"/>
      <c r="AS23" s="30"/>
      <c r="AT23" s="31"/>
    </row>
    <row r="24" spans="2:46">
      <c r="B24" s="14"/>
      <c r="C24" s="272" t="str">
        <f>IF(入力シート!D28="","",入力シート!D28)</f>
        <v/>
      </c>
      <c r="D24" s="272"/>
      <c r="E24" s="272"/>
      <c r="F24" s="272"/>
      <c r="G24" s="272"/>
      <c r="H24" s="272"/>
      <c r="I24" s="272"/>
      <c r="J24" s="272"/>
      <c r="K24" s="273"/>
      <c r="L24" s="126" t="str">
        <f>IF(入力シート!D28="","",入力シート!BC28)</f>
        <v/>
      </c>
      <c r="M24" s="127"/>
      <c r="N24" s="127"/>
      <c r="O24" s="129" t="str">
        <f>IF(入力シート!D28="","",入力シート!AZ28)</f>
        <v/>
      </c>
      <c r="P24" s="130"/>
      <c r="Q24" s="130"/>
      <c r="R24" s="130"/>
      <c r="S24" s="23" t="str">
        <f>IF(O24="","","×")</f>
        <v/>
      </c>
      <c r="T24" s="274" t="str">
        <f>IF(入力シート!D28="","",入力シート!X28)</f>
        <v/>
      </c>
      <c r="U24" s="275"/>
      <c r="V24" s="129" t="str">
        <f t="shared" ref="V24:V33" si="8">IF($S$24="","",L24)</f>
        <v/>
      </c>
      <c r="W24" s="130"/>
      <c r="X24" s="130"/>
      <c r="Y24" s="133"/>
      <c r="Z24" s="267"/>
      <c r="AA24" s="188"/>
      <c r="AB24" s="188"/>
      <c r="AC24" s="268"/>
      <c r="AD24" s="137" t="str">
        <f>IF(入力シート!D28="","",入力シート!AW28)</f>
        <v/>
      </c>
      <c r="AE24" s="138"/>
      <c r="AF24" s="139"/>
      <c r="AG24" s="263" t="str">
        <f>IF(入力シート!D28="","",入力シート!N28)</f>
        <v/>
      </c>
      <c r="AH24" s="264"/>
      <c r="AI24" s="264"/>
      <c r="AJ24" s="264"/>
      <c r="AK24" s="264"/>
      <c r="AL24" s="264" t="str">
        <f>IF(入力シート!D28="","",入力シート!S28)</f>
        <v/>
      </c>
      <c r="AM24" s="264"/>
      <c r="AN24" s="264"/>
      <c r="AO24" s="264"/>
      <c r="AP24" s="264"/>
      <c r="AQ24" s="264"/>
      <c r="AR24" s="264"/>
      <c r="AS24" s="264"/>
      <c r="AT24" s="265"/>
    </row>
    <row r="25" spans="2:46">
      <c r="B25" s="14"/>
      <c r="C25" s="272" t="str">
        <f>IF(入力シート!D29="","",入力シート!D29)</f>
        <v/>
      </c>
      <c r="D25" s="272"/>
      <c r="E25" s="272"/>
      <c r="F25" s="272"/>
      <c r="G25" s="272"/>
      <c r="H25" s="272"/>
      <c r="I25" s="272"/>
      <c r="J25" s="272"/>
      <c r="K25" s="273"/>
      <c r="L25" s="126" t="str">
        <f>IF(入力シート!D29="","",入力シート!BC29)</f>
        <v/>
      </c>
      <c r="M25" s="127"/>
      <c r="N25" s="127"/>
      <c r="O25" s="129" t="str">
        <f>IF(入力シート!D29="","",入力シート!AZ29)</f>
        <v/>
      </c>
      <c r="P25" s="130"/>
      <c r="Q25" s="130"/>
      <c r="R25" s="130"/>
      <c r="S25" s="23" t="str">
        <f t="shared" ref="S25:S33" si="9">IF(O25="","","×")</f>
        <v/>
      </c>
      <c r="T25" s="274" t="str">
        <f>IF(入力シート!D29="","",入力シート!X29)</f>
        <v/>
      </c>
      <c r="U25" s="275"/>
      <c r="V25" s="129" t="str">
        <f t="shared" si="8"/>
        <v/>
      </c>
      <c r="W25" s="130"/>
      <c r="X25" s="130"/>
      <c r="Y25" s="133"/>
      <c r="Z25" s="267"/>
      <c r="AA25" s="188"/>
      <c r="AB25" s="188"/>
      <c r="AC25" s="268"/>
      <c r="AD25" s="137" t="str">
        <f>IF(入力シート!D29="","",入力シート!AW29)</f>
        <v/>
      </c>
      <c r="AE25" s="138"/>
      <c r="AF25" s="139"/>
      <c r="AG25" s="263" t="str">
        <f>IF(入力シート!D29="","",入力シート!N29)</f>
        <v/>
      </c>
      <c r="AH25" s="264"/>
      <c r="AI25" s="264"/>
      <c r="AJ25" s="264"/>
      <c r="AK25" s="264"/>
      <c r="AL25" s="264" t="str">
        <f>IF(入力シート!D29="","",入力シート!S29)</f>
        <v/>
      </c>
      <c r="AM25" s="264"/>
      <c r="AN25" s="264"/>
      <c r="AO25" s="264"/>
      <c r="AP25" s="264"/>
      <c r="AQ25" s="264"/>
      <c r="AR25" s="264"/>
      <c r="AS25" s="264"/>
      <c r="AT25" s="265"/>
    </row>
    <row r="26" spans="2:46">
      <c r="B26" s="14"/>
      <c r="C26" s="272" t="str">
        <f>IF(入力シート!D30="","",入力シート!D30)</f>
        <v/>
      </c>
      <c r="D26" s="272"/>
      <c r="E26" s="272"/>
      <c r="F26" s="272"/>
      <c r="G26" s="272"/>
      <c r="H26" s="272"/>
      <c r="I26" s="272"/>
      <c r="J26" s="272"/>
      <c r="K26" s="273"/>
      <c r="L26" s="126" t="str">
        <f>IF(入力シート!D30="","",入力シート!BC30)</f>
        <v/>
      </c>
      <c r="M26" s="127"/>
      <c r="N26" s="127"/>
      <c r="O26" s="129" t="str">
        <f>IF(入力シート!D30="","",入力シート!AZ30)</f>
        <v/>
      </c>
      <c r="P26" s="130"/>
      <c r="Q26" s="130"/>
      <c r="R26" s="130"/>
      <c r="S26" s="23" t="str">
        <f t="shared" si="9"/>
        <v/>
      </c>
      <c r="T26" s="274" t="str">
        <f>IF(入力シート!D30="","",入力シート!X30)</f>
        <v/>
      </c>
      <c r="U26" s="275"/>
      <c r="V26" s="129" t="str">
        <f t="shared" si="8"/>
        <v/>
      </c>
      <c r="W26" s="130"/>
      <c r="X26" s="130"/>
      <c r="Y26" s="133"/>
      <c r="Z26" s="267"/>
      <c r="AA26" s="188"/>
      <c r="AB26" s="188"/>
      <c r="AC26" s="268"/>
      <c r="AD26" s="137" t="str">
        <f>IF(入力シート!D30="","",入力シート!AW30)</f>
        <v/>
      </c>
      <c r="AE26" s="138"/>
      <c r="AF26" s="139"/>
      <c r="AG26" s="263" t="str">
        <f>IF(入力シート!D30="","",入力シート!N30)</f>
        <v/>
      </c>
      <c r="AH26" s="264"/>
      <c r="AI26" s="264"/>
      <c r="AJ26" s="264"/>
      <c r="AK26" s="264"/>
      <c r="AL26" s="264" t="str">
        <f>IF(入力シート!D30="","",入力シート!S30)</f>
        <v/>
      </c>
      <c r="AM26" s="264"/>
      <c r="AN26" s="264"/>
      <c r="AO26" s="264"/>
      <c r="AP26" s="264"/>
      <c r="AQ26" s="264"/>
      <c r="AR26" s="264"/>
      <c r="AS26" s="264"/>
      <c r="AT26" s="265"/>
    </row>
    <row r="27" spans="2:46">
      <c r="B27" s="14"/>
      <c r="C27" s="272" t="str">
        <f>IF(入力シート!D31="","",入力シート!D31)</f>
        <v/>
      </c>
      <c r="D27" s="272"/>
      <c r="E27" s="272"/>
      <c r="F27" s="272"/>
      <c r="G27" s="272"/>
      <c r="H27" s="272"/>
      <c r="I27" s="272"/>
      <c r="J27" s="272"/>
      <c r="K27" s="273"/>
      <c r="L27" s="126" t="str">
        <f>IF(入力シート!D31="","",入力シート!BC31)</f>
        <v/>
      </c>
      <c r="M27" s="127"/>
      <c r="N27" s="127"/>
      <c r="O27" s="129" t="str">
        <f>IF(入力シート!D31="","",入力シート!AZ31)</f>
        <v/>
      </c>
      <c r="P27" s="130"/>
      <c r="Q27" s="130"/>
      <c r="R27" s="130"/>
      <c r="S27" s="23" t="str">
        <f t="shared" si="9"/>
        <v/>
      </c>
      <c r="T27" s="274" t="str">
        <f>IF(入力シート!D31="","",入力シート!X31)</f>
        <v/>
      </c>
      <c r="U27" s="275"/>
      <c r="V27" s="129" t="str">
        <f t="shared" si="8"/>
        <v/>
      </c>
      <c r="W27" s="130"/>
      <c r="X27" s="130"/>
      <c r="Y27" s="133"/>
      <c r="Z27" s="267"/>
      <c r="AA27" s="188"/>
      <c r="AB27" s="188"/>
      <c r="AC27" s="268"/>
      <c r="AD27" s="137" t="str">
        <f>IF(入力シート!D31="","",入力シート!AW31)</f>
        <v/>
      </c>
      <c r="AE27" s="138"/>
      <c r="AF27" s="139"/>
      <c r="AG27" s="263" t="str">
        <f>IF(入力シート!D31="","",入力シート!N31)</f>
        <v/>
      </c>
      <c r="AH27" s="264"/>
      <c r="AI27" s="264"/>
      <c r="AJ27" s="264"/>
      <c r="AK27" s="264"/>
      <c r="AL27" s="264" t="str">
        <f>IF(入力シート!D31="","",入力シート!S31)</f>
        <v/>
      </c>
      <c r="AM27" s="264"/>
      <c r="AN27" s="264"/>
      <c r="AO27" s="264"/>
      <c r="AP27" s="264"/>
      <c r="AQ27" s="264"/>
      <c r="AR27" s="264"/>
      <c r="AS27" s="264"/>
      <c r="AT27" s="265"/>
    </row>
    <row r="28" spans="2:46">
      <c r="B28" s="14"/>
      <c r="C28" s="272" t="str">
        <f>IF(入力シート!D32="","",入力シート!D32)</f>
        <v/>
      </c>
      <c r="D28" s="272"/>
      <c r="E28" s="272"/>
      <c r="F28" s="272"/>
      <c r="G28" s="272"/>
      <c r="H28" s="272"/>
      <c r="I28" s="272"/>
      <c r="J28" s="272"/>
      <c r="K28" s="273"/>
      <c r="L28" s="126" t="str">
        <f>IF(入力シート!D32="","",入力シート!BC32)</f>
        <v/>
      </c>
      <c r="M28" s="127"/>
      <c r="N28" s="127"/>
      <c r="O28" s="129" t="str">
        <f>IF(入力シート!D32="","",入力シート!AZ32)</f>
        <v/>
      </c>
      <c r="P28" s="130"/>
      <c r="Q28" s="130"/>
      <c r="R28" s="130"/>
      <c r="S28" s="23" t="str">
        <f t="shared" si="9"/>
        <v/>
      </c>
      <c r="T28" s="274" t="str">
        <f>IF(入力シート!D32="","",入力シート!X32)</f>
        <v/>
      </c>
      <c r="U28" s="275"/>
      <c r="V28" s="129" t="str">
        <f t="shared" si="8"/>
        <v/>
      </c>
      <c r="W28" s="130"/>
      <c r="X28" s="130"/>
      <c r="Y28" s="133"/>
      <c r="Z28" s="267"/>
      <c r="AA28" s="188"/>
      <c r="AB28" s="188"/>
      <c r="AC28" s="268"/>
      <c r="AD28" s="137" t="str">
        <f>IF(入力シート!D32="","",入力シート!AW32)</f>
        <v/>
      </c>
      <c r="AE28" s="138"/>
      <c r="AF28" s="139"/>
      <c r="AG28" s="263" t="str">
        <f>IF(入力シート!D32="","",入力シート!N32)</f>
        <v/>
      </c>
      <c r="AH28" s="264"/>
      <c r="AI28" s="264"/>
      <c r="AJ28" s="264"/>
      <c r="AK28" s="264"/>
      <c r="AL28" s="264" t="str">
        <f>IF(入力シート!D32="","",入力シート!S32)</f>
        <v/>
      </c>
      <c r="AM28" s="264"/>
      <c r="AN28" s="264"/>
      <c r="AO28" s="264"/>
      <c r="AP28" s="264"/>
      <c r="AQ28" s="264"/>
      <c r="AR28" s="264"/>
      <c r="AS28" s="264"/>
      <c r="AT28" s="265"/>
    </row>
    <row r="29" spans="2:46">
      <c r="B29" s="14"/>
      <c r="C29" s="272" t="str">
        <f>IF(入力シート!D33="","",入力シート!D33)</f>
        <v/>
      </c>
      <c r="D29" s="272"/>
      <c r="E29" s="272"/>
      <c r="F29" s="272"/>
      <c r="G29" s="272"/>
      <c r="H29" s="272"/>
      <c r="I29" s="272"/>
      <c r="J29" s="272"/>
      <c r="K29" s="273"/>
      <c r="L29" s="126" t="str">
        <f>IF(入力シート!D33="","",入力シート!BC33)</f>
        <v/>
      </c>
      <c r="M29" s="127"/>
      <c r="N29" s="127"/>
      <c r="O29" s="129" t="str">
        <f>IF(入力シート!D33="","",入力シート!AZ33)</f>
        <v/>
      </c>
      <c r="P29" s="130"/>
      <c r="Q29" s="130"/>
      <c r="R29" s="130"/>
      <c r="S29" s="23" t="str">
        <f t="shared" si="9"/>
        <v/>
      </c>
      <c r="T29" s="274" t="str">
        <f>IF(入力シート!D33="","",入力シート!X33)</f>
        <v/>
      </c>
      <c r="U29" s="275"/>
      <c r="V29" s="129" t="str">
        <f t="shared" si="8"/>
        <v/>
      </c>
      <c r="W29" s="130"/>
      <c r="X29" s="130"/>
      <c r="Y29" s="133"/>
      <c r="Z29" s="267"/>
      <c r="AA29" s="188"/>
      <c r="AB29" s="188"/>
      <c r="AC29" s="268"/>
      <c r="AD29" s="137" t="str">
        <f>IF(入力シート!D33="","",入力シート!AW33)</f>
        <v/>
      </c>
      <c r="AE29" s="138"/>
      <c r="AF29" s="139"/>
      <c r="AG29" s="263" t="str">
        <f>IF(入力シート!D33="","",入力シート!N33)</f>
        <v/>
      </c>
      <c r="AH29" s="264"/>
      <c r="AI29" s="264"/>
      <c r="AJ29" s="264"/>
      <c r="AK29" s="264"/>
      <c r="AL29" s="264" t="str">
        <f>IF(入力シート!D33="","",入力シート!S33)</f>
        <v/>
      </c>
      <c r="AM29" s="264"/>
      <c r="AN29" s="264"/>
      <c r="AO29" s="264"/>
      <c r="AP29" s="264"/>
      <c r="AQ29" s="264"/>
      <c r="AR29" s="264"/>
      <c r="AS29" s="264"/>
      <c r="AT29" s="265"/>
    </row>
    <row r="30" spans="2:46">
      <c r="B30" s="14"/>
      <c r="C30" s="272" t="str">
        <f>IF(入力シート!D34="","",入力シート!D34)</f>
        <v/>
      </c>
      <c r="D30" s="272"/>
      <c r="E30" s="272"/>
      <c r="F30" s="272"/>
      <c r="G30" s="272"/>
      <c r="H30" s="272"/>
      <c r="I30" s="272"/>
      <c r="J30" s="272"/>
      <c r="K30" s="273"/>
      <c r="L30" s="126" t="str">
        <f>IF(入力シート!D34="","",入力シート!BC34)</f>
        <v/>
      </c>
      <c r="M30" s="127"/>
      <c r="N30" s="127"/>
      <c r="O30" s="129" t="str">
        <f>IF(入力シート!D34="","",入力シート!AZ34)</f>
        <v/>
      </c>
      <c r="P30" s="130"/>
      <c r="Q30" s="130"/>
      <c r="R30" s="130"/>
      <c r="S30" s="23" t="str">
        <f t="shared" si="9"/>
        <v/>
      </c>
      <c r="T30" s="274" t="str">
        <f>IF(入力シート!D34="","",入力シート!X34)</f>
        <v/>
      </c>
      <c r="U30" s="275"/>
      <c r="V30" s="129" t="str">
        <f t="shared" si="8"/>
        <v/>
      </c>
      <c r="W30" s="130"/>
      <c r="X30" s="130"/>
      <c r="Y30" s="133"/>
      <c r="Z30" s="267"/>
      <c r="AA30" s="188"/>
      <c r="AB30" s="188"/>
      <c r="AC30" s="268"/>
      <c r="AD30" s="137" t="str">
        <f>IF(入力シート!D34="","",入力シート!AW34)</f>
        <v/>
      </c>
      <c r="AE30" s="138"/>
      <c r="AF30" s="139"/>
      <c r="AG30" s="263" t="str">
        <f>IF(入力シート!D34="","",入力シート!N34)</f>
        <v/>
      </c>
      <c r="AH30" s="264"/>
      <c r="AI30" s="264"/>
      <c r="AJ30" s="264"/>
      <c r="AK30" s="264"/>
      <c r="AL30" s="264" t="str">
        <f>IF(入力シート!D34="","",入力シート!S34)</f>
        <v/>
      </c>
      <c r="AM30" s="264"/>
      <c r="AN30" s="264"/>
      <c r="AO30" s="264"/>
      <c r="AP30" s="264"/>
      <c r="AQ30" s="264"/>
      <c r="AR30" s="264"/>
      <c r="AS30" s="264"/>
      <c r="AT30" s="265"/>
    </row>
    <row r="31" spans="2:46">
      <c r="B31" s="14"/>
      <c r="C31" s="272" t="str">
        <f>IF(入力シート!D35="","",入力シート!D35)</f>
        <v/>
      </c>
      <c r="D31" s="272"/>
      <c r="E31" s="272"/>
      <c r="F31" s="272"/>
      <c r="G31" s="272"/>
      <c r="H31" s="272"/>
      <c r="I31" s="272"/>
      <c r="J31" s="272"/>
      <c r="K31" s="273"/>
      <c r="L31" s="126" t="str">
        <f>IF(入力シート!D35="","",入力シート!BC35)</f>
        <v/>
      </c>
      <c r="M31" s="127"/>
      <c r="N31" s="127"/>
      <c r="O31" s="129" t="str">
        <f>IF(入力シート!D35="","",入力シート!AZ35)</f>
        <v/>
      </c>
      <c r="P31" s="130"/>
      <c r="Q31" s="130"/>
      <c r="R31" s="130"/>
      <c r="S31" s="23" t="str">
        <f t="shared" si="9"/>
        <v/>
      </c>
      <c r="T31" s="274" t="str">
        <f>IF(入力シート!D35="","",入力シート!X35)</f>
        <v/>
      </c>
      <c r="U31" s="275"/>
      <c r="V31" s="129" t="str">
        <f t="shared" si="8"/>
        <v/>
      </c>
      <c r="W31" s="130"/>
      <c r="X31" s="130"/>
      <c r="Y31" s="133"/>
      <c r="Z31" s="267"/>
      <c r="AA31" s="188"/>
      <c r="AB31" s="188"/>
      <c r="AC31" s="268"/>
      <c r="AD31" s="137" t="str">
        <f>IF(入力シート!D35="","",入力シート!AW35)</f>
        <v/>
      </c>
      <c r="AE31" s="138"/>
      <c r="AF31" s="139"/>
      <c r="AG31" s="263" t="str">
        <f>IF(入力シート!D35="","",入力シート!N35)</f>
        <v/>
      </c>
      <c r="AH31" s="264"/>
      <c r="AI31" s="264"/>
      <c r="AJ31" s="264"/>
      <c r="AK31" s="264"/>
      <c r="AL31" s="264" t="str">
        <f>IF(入力シート!D35="","",入力シート!S35)</f>
        <v/>
      </c>
      <c r="AM31" s="264"/>
      <c r="AN31" s="264"/>
      <c r="AO31" s="264"/>
      <c r="AP31" s="264"/>
      <c r="AQ31" s="264"/>
      <c r="AR31" s="264"/>
      <c r="AS31" s="264"/>
      <c r="AT31" s="265"/>
    </row>
    <row r="32" spans="2:46">
      <c r="B32" s="14"/>
      <c r="C32" s="272" t="str">
        <f>IF(入力シート!D36="","",入力シート!D36)</f>
        <v/>
      </c>
      <c r="D32" s="272"/>
      <c r="E32" s="272"/>
      <c r="F32" s="272"/>
      <c r="G32" s="272"/>
      <c r="H32" s="272"/>
      <c r="I32" s="272"/>
      <c r="J32" s="272"/>
      <c r="K32" s="273"/>
      <c r="L32" s="126" t="str">
        <f>IF(入力シート!D36="","",入力シート!BC36)</f>
        <v/>
      </c>
      <c r="M32" s="127"/>
      <c r="N32" s="127"/>
      <c r="O32" s="129" t="str">
        <f>IF(入力シート!D36="","",入力シート!AZ36)</f>
        <v/>
      </c>
      <c r="P32" s="130"/>
      <c r="Q32" s="130"/>
      <c r="R32" s="130"/>
      <c r="S32" s="23" t="str">
        <f t="shared" si="9"/>
        <v/>
      </c>
      <c r="T32" s="274" t="str">
        <f>IF(入力シート!D36="","",入力シート!X36)</f>
        <v/>
      </c>
      <c r="U32" s="275"/>
      <c r="V32" s="129" t="str">
        <f t="shared" si="8"/>
        <v/>
      </c>
      <c r="W32" s="130"/>
      <c r="X32" s="130"/>
      <c r="Y32" s="133"/>
      <c r="Z32" s="267"/>
      <c r="AA32" s="188"/>
      <c r="AB32" s="188"/>
      <c r="AC32" s="268"/>
      <c r="AD32" s="137" t="str">
        <f>IF(入力シート!D36="","",入力シート!AW36)</f>
        <v/>
      </c>
      <c r="AE32" s="138"/>
      <c r="AF32" s="139"/>
      <c r="AG32" s="263" t="str">
        <f>IF(入力シート!D36="","",入力シート!N36)</f>
        <v/>
      </c>
      <c r="AH32" s="264"/>
      <c r="AI32" s="264"/>
      <c r="AJ32" s="264"/>
      <c r="AK32" s="264"/>
      <c r="AL32" s="264" t="str">
        <f>IF(入力シート!D36="","",入力シート!S36)</f>
        <v/>
      </c>
      <c r="AM32" s="264"/>
      <c r="AN32" s="264"/>
      <c r="AO32" s="264"/>
      <c r="AP32" s="264"/>
      <c r="AQ32" s="264"/>
      <c r="AR32" s="264"/>
      <c r="AS32" s="264"/>
      <c r="AT32" s="265"/>
    </row>
    <row r="33" spans="2:46">
      <c r="B33" s="14"/>
      <c r="C33" s="272" t="str">
        <f>IF(入力シート!D37="","",入力シート!D37)</f>
        <v/>
      </c>
      <c r="D33" s="272"/>
      <c r="E33" s="272"/>
      <c r="F33" s="272"/>
      <c r="G33" s="272"/>
      <c r="H33" s="272"/>
      <c r="I33" s="272"/>
      <c r="J33" s="272"/>
      <c r="K33" s="273"/>
      <c r="L33" s="126" t="str">
        <f>IF(入力シート!D37="","",入力シート!BC37)</f>
        <v/>
      </c>
      <c r="M33" s="127"/>
      <c r="N33" s="127"/>
      <c r="O33" s="129" t="str">
        <f>IF(入力シート!D37="","",入力シート!AZ37)</f>
        <v/>
      </c>
      <c r="P33" s="130"/>
      <c r="Q33" s="130"/>
      <c r="R33" s="130"/>
      <c r="S33" s="23" t="str">
        <f t="shared" si="9"/>
        <v/>
      </c>
      <c r="T33" s="274" t="str">
        <f>IF(入力シート!D37="","",入力シート!X37)</f>
        <v/>
      </c>
      <c r="U33" s="275"/>
      <c r="V33" s="129" t="str">
        <f t="shared" si="8"/>
        <v/>
      </c>
      <c r="W33" s="130"/>
      <c r="X33" s="130"/>
      <c r="Y33" s="133"/>
      <c r="Z33" s="267"/>
      <c r="AA33" s="188"/>
      <c r="AB33" s="188"/>
      <c r="AC33" s="268"/>
      <c r="AD33" s="137" t="str">
        <f>IF(入力シート!D37="","",入力シート!AW37)</f>
        <v/>
      </c>
      <c r="AE33" s="138"/>
      <c r="AF33" s="139"/>
      <c r="AG33" s="263" t="str">
        <f>IF(入力シート!D37="","",入力シート!N37)</f>
        <v/>
      </c>
      <c r="AH33" s="264"/>
      <c r="AI33" s="264"/>
      <c r="AJ33" s="264"/>
      <c r="AK33" s="264"/>
      <c r="AL33" s="264" t="str">
        <f>IF(入力シート!D37="","",入力シート!S37)</f>
        <v/>
      </c>
      <c r="AM33" s="264"/>
      <c r="AN33" s="264"/>
      <c r="AO33" s="264"/>
      <c r="AP33" s="264"/>
      <c r="AQ33" s="264"/>
      <c r="AR33" s="264"/>
      <c r="AS33" s="264"/>
      <c r="AT33" s="265"/>
    </row>
    <row r="34" spans="2:46">
      <c r="B34" s="14"/>
      <c r="C34" s="32"/>
      <c r="D34" s="32"/>
      <c r="E34" s="32"/>
      <c r="F34" s="32"/>
      <c r="G34" s="32"/>
      <c r="H34" s="32"/>
      <c r="I34" s="32"/>
      <c r="J34" s="32"/>
      <c r="K34" s="33"/>
      <c r="L34" s="19"/>
      <c r="M34" s="2"/>
      <c r="N34" s="2"/>
      <c r="O34" s="21"/>
      <c r="P34" s="22"/>
      <c r="Q34" s="22"/>
      <c r="R34" s="22"/>
      <c r="S34" s="23"/>
      <c r="T34" s="24"/>
      <c r="U34" s="25"/>
      <c r="V34" s="21"/>
      <c r="W34" s="22"/>
      <c r="X34" s="22"/>
      <c r="Y34" s="26"/>
      <c r="Z34" s="27"/>
      <c r="AC34" s="28"/>
      <c r="AD34" s="16"/>
      <c r="AE34" s="55"/>
      <c r="AF34" s="15"/>
      <c r="AG34" s="29"/>
      <c r="AH34" s="30"/>
      <c r="AI34" s="30"/>
      <c r="AJ34" s="30"/>
      <c r="AK34" s="30"/>
      <c r="AL34" s="30"/>
      <c r="AM34" s="30"/>
      <c r="AN34" s="30"/>
      <c r="AO34" s="30"/>
      <c r="AP34" s="30"/>
      <c r="AQ34" s="30"/>
      <c r="AR34" s="30"/>
      <c r="AS34" s="30"/>
      <c r="AT34" s="31"/>
    </row>
    <row r="35" spans="2:46">
      <c r="B35" s="14" t="s">
        <v>14</v>
      </c>
      <c r="C35" s="32"/>
      <c r="D35" s="32"/>
      <c r="E35" s="32"/>
      <c r="F35" s="32"/>
      <c r="G35" s="32"/>
      <c r="H35" s="32"/>
      <c r="I35" s="32"/>
      <c r="J35" s="32"/>
      <c r="K35" s="33"/>
      <c r="L35" s="19"/>
      <c r="M35" s="2"/>
      <c r="N35" s="2"/>
      <c r="O35" s="21"/>
      <c r="P35" s="22"/>
      <c r="Q35" s="22"/>
      <c r="R35" s="22"/>
      <c r="S35" s="23"/>
      <c r="T35" s="24"/>
      <c r="U35" s="25"/>
      <c r="V35" s="269">
        <f>SUM(V36:Y40)</f>
        <v>0</v>
      </c>
      <c r="W35" s="270"/>
      <c r="X35" s="270"/>
      <c r="Y35" s="271"/>
      <c r="Z35" s="27"/>
      <c r="AC35" s="28"/>
      <c r="AD35" s="16"/>
      <c r="AE35" s="55"/>
      <c r="AF35" s="15"/>
      <c r="AG35" s="29"/>
      <c r="AH35" s="30"/>
      <c r="AI35" s="30"/>
      <c r="AJ35" s="30"/>
      <c r="AK35" s="30"/>
      <c r="AL35" s="30"/>
      <c r="AM35" s="30"/>
      <c r="AN35" s="30"/>
      <c r="AO35" s="30"/>
      <c r="AP35" s="30"/>
      <c r="AQ35" s="30"/>
      <c r="AR35" s="30"/>
      <c r="AS35" s="30"/>
      <c r="AT35" s="31"/>
    </row>
    <row r="36" spans="2:46">
      <c r="B36" s="14"/>
      <c r="C36" s="272" t="str">
        <f>IF(入力シート!D42="","",入力シート!D42)</f>
        <v/>
      </c>
      <c r="D36" s="272"/>
      <c r="E36" s="272"/>
      <c r="F36" s="272"/>
      <c r="G36" s="272"/>
      <c r="H36" s="272"/>
      <c r="I36" s="272"/>
      <c r="J36" s="272"/>
      <c r="K36" s="273"/>
      <c r="L36" s="126" t="str">
        <f>IF(入力シート!D42="","",入力シート!BC42)</f>
        <v/>
      </c>
      <c r="M36" s="127"/>
      <c r="N36" s="127"/>
      <c r="O36" s="129" t="str">
        <f>IF(入力シート!D42="","",入力シート!AB42)</f>
        <v/>
      </c>
      <c r="P36" s="130"/>
      <c r="Q36" s="130"/>
      <c r="R36" s="130"/>
      <c r="S36" s="23" t="str">
        <f>IF(O36="","","×")</f>
        <v/>
      </c>
      <c r="T36" s="238" t="str">
        <f>IF(入力シート!D42="","",入力シート!S42)</f>
        <v/>
      </c>
      <c r="U36" s="266"/>
      <c r="V36" s="129" t="str">
        <f>IF($S$36="","",L36)</f>
        <v/>
      </c>
      <c r="W36" s="130"/>
      <c r="X36" s="130"/>
      <c r="Y36" s="133"/>
      <c r="Z36" s="267"/>
      <c r="AA36" s="188"/>
      <c r="AB36" s="188"/>
      <c r="AC36" s="268"/>
      <c r="AD36" s="137" t="str">
        <f>IF(入力シート!D42="","",入力シート!AT42)</f>
        <v/>
      </c>
      <c r="AE36" s="138"/>
      <c r="AF36" s="139"/>
      <c r="AG36" s="263" t="str">
        <f>IF(入力シート!D42="","",入力シート!N42)</f>
        <v/>
      </c>
      <c r="AH36" s="264"/>
      <c r="AI36" s="264"/>
      <c r="AJ36" s="264"/>
      <c r="AK36" s="264"/>
      <c r="AL36" s="264" t="str">
        <f>IF(入力シート!D42="","",入力シート!BH42)</f>
        <v/>
      </c>
      <c r="AM36" s="264"/>
      <c r="AN36" s="264"/>
      <c r="AO36" s="264"/>
      <c r="AP36" s="264" t="str">
        <f>IF(入力シート!D42="","",入力シート!BR42)</f>
        <v/>
      </c>
      <c r="AQ36" s="264"/>
      <c r="AR36" s="264"/>
      <c r="AS36" s="264"/>
      <c r="AT36" s="265"/>
    </row>
    <row r="37" spans="2:46">
      <c r="B37" s="14"/>
      <c r="C37" s="272" t="str">
        <f>IF(入力シート!D43="","",入力シート!D43)</f>
        <v/>
      </c>
      <c r="D37" s="272"/>
      <c r="E37" s="272"/>
      <c r="F37" s="272"/>
      <c r="G37" s="272"/>
      <c r="H37" s="272"/>
      <c r="I37" s="272"/>
      <c r="J37" s="272"/>
      <c r="K37" s="273"/>
      <c r="L37" s="126" t="str">
        <f>IF(入力シート!D43="","",入力シート!BC43)</f>
        <v/>
      </c>
      <c r="M37" s="127"/>
      <c r="N37" s="127"/>
      <c r="O37" s="129" t="str">
        <f>IF(入力シート!D43="","",入力シート!AB43)</f>
        <v/>
      </c>
      <c r="P37" s="130"/>
      <c r="Q37" s="130"/>
      <c r="R37" s="130"/>
      <c r="S37" s="23" t="str">
        <f t="shared" ref="S37:S40" si="10">IF(O37="","","×")</f>
        <v/>
      </c>
      <c r="T37" s="238" t="str">
        <f>IF(入力シート!D43="","",入力シート!S43)</f>
        <v/>
      </c>
      <c r="U37" s="266"/>
      <c r="V37" s="129" t="str">
        <f>IF($S$36="","",L37)</f>
        <v/>
      </c>
      <c r="W37" s="130"/>
      <c r="X37" s="130"/>
      <c r="Y37" s="133"/>
      <c r="Z37" s="267"/>
      <c r="AA37" s="188"/>
      <c r="AB37" s="188"/>
      <c r="AC37" s="268"/>
      <c r="AD37" s="137" t="str">
        <f>IF(入力シート!D43="","",入力シート!AT43)</f>
        <v/>
      </c>
      <c r="AE37" s="138"/>
      <c r="AF37" s="139"/>
      <c r="AG37" s="263" t="str">
        <f>IF(入力シート!D43="","",入力シート!N43)</f>
        <v/>
      </c>
      <c r="AH37" s="264"/>
      <c r="AI37" s="264"/>
      <c r="AJ37" s="264"/>
      <c r="AK37" s="264"/>
      <c r="AL37" s="264" t="str">
        <f>IF(入力シート!D43="","",入力シート!BH43)</f>
        <v/>
      </c>
      <c r="AM37" s="264"/>
      <c r="AN37" s="264"/>
      <c r="AO37" s="264"/>
      <c r="AP37" s="264" t="str">
        <f>IF(入力シート!D43="","",入力シート!BR43)</f>
        <v/>
      </c>
      <c r="AQ37" s="264"/>
      <c r="AR37" s="264"/>
      <c r="AS37" s="264"/>
      <c r="AT37" s="265"/>
    </row>
    <row r="38" spans="2:46">
      <c r="B38" s="14"/>
      <c r="C38" s="272" t="str">
        <f>IF(入力シート!D44="","",入力シート!D44)</f>
        <v/>
      </c>
      <c r="D38" s="272"/>
      <c r="E38" s="272"/>
      <c r="F38" s="272"/>
      <c r="G38" s="272"/>
      <c r="H38" s="272"/>
      <c r="I38" s="272"/>
      <c r="J38" s="272"/>
      <c r="K38" s="273"/>
      <c r="L38" s="126" t="str">
        <f>IF(入力シート!D44="","",入力シート!BC44)</f>
        <v/>
      </c>
      <c r="M38" s="127"/>
      <c r="N38" s="127"/>
      <c r="O38" s="129" t="str">
        <f>IF(入力シート!D44="","",入力シート!AB44)</f>
        <v/>
      </c>
      <c r="P38" s="130"/>
      <c r="Q38" s="130"/>
      <c r="R38" s="130"/>
      <c r="S38" s="23" t="str">
        <f t="shared" si="10"/>
        <v/>
      </c>
      <c r="T38" s="238" t="str">
        <f>IF(入力シート!D44="","",入力シート!S44)</f>
        <v/>
      </c>
      <c r="U38" s="266"/>
      <c r="V38" s="129" t="str">
        <f>IF($S$36="","",L38)</f>
        <v/>
      </c>
      <c r="W38" s="130"/>
      <c r="X38" s="130"/>
      <c r="Y38" s="133"/>
      <c r="Z38" s="267"/>
      <c r="AA38" s="188"/>
      <c r="AB38" s="188"/>
      <c r="AC38" s="268"/>
      <c r="AD38" s="137" t="str">
        <f>IF(入力シート!D44="","",入力シート!AT44)</f>
        <v/>
      </c>
      <c r="AE38" s="138"/>
      <c r="AF38" s="139"/>
      <c r="AG38" s="263" t="str">
        <f>IF(入力シート!D44="","",入力シート!N44)</f>
        <v/>
      </c>
      <c r="AH38" s="264"/>
      <c r="AI38" s="264"/>
      <c r="AJ38" s="264"/>
      <c r="AK38" s="264"/>
      <c r="AL38" s="264" t="str">
        <f>IF(入力シート!D44="","",入力シート!BH44)</f>
        <v/>
      </c>
      <c r="AM38" s="264"/>
      <c r="AN38" s="264"/>
      <c r="AO38" s="264"/>
      <c r="AP38" s="264" t="str">
        <f>IF(入力シート!D44="","",入力シート!BR44)</f>
        <v/>
      </c>
      <c r="AQ38" s="264"/>
      <c r="AR38" s="264"/>
      <c r="AS38" s="264"/>
      <c r="AT38" s="265"/>
    </row>
    <row r="39" spans="2:46">
      <c r="B39" s="14"/>
      <c r="C39" s="272" t="str">
        <f>IF(入力シート!D45="","",入力シート!D45)</f>
        <v/>
      </c>
      <c r="D39" s="272"/>
      <c r="E39" s="272"/>
      <c r="F39" s="272"/>
      <c r="G39" s="272"/>
      <c r="H39" s="272"/>
      <c r="I39" s="272"/>
      <c r="J39" s="272"/>
      <c r="K39" s="273"/>
      <c r="L39" s="126" t="str">
        <f>IF(入力シート!D45="","",入力シート!BC45)</f>
        <v/>
      </c>
      <c r="M39" s="127"/>
      <c r="N39" s="127"/>
      <c r="O39" s="129" t="str">
        <f>IF(入力シート!D45="","",入力シート!AB45)</f>
        <v/>
      </c>
      <c r="P39" s="130"/>
      <c r="Q39" s="130"/>
      <c r="R39" s="130"/>
      <c r="S39" s="23" t="str">
        <f t="shared" si="10"/>
        <v/>
      </c>
      <c r="T39" s="238" t="str">
        <f>IF(入力シート!D45="","",入力シート!S45)</f>
        <v/>
      </c>
      <c r="U39" s="266"/>
      <c r="V39" s="129" t="str">
        <f>IF($S$36="","",L39)</f>
        <v/>
      </c>
      <c r="W39" s="130"/>
      <c r="X39" s="130"/>
      <c r="Y39" s="133"/>
      <c r="Z39" s="267"/>
      <c r="AA39" s="188"/>
      <c r="AB39" s="188"/>
      <c r="AC39" s="268"/>
      <c r="AD39" s="137" t="str">
        <f>IF(入力シート!D45="","",入力シート!AT45)</f>
        <v/>
      </c>
      <c r="AE39" s="138"/>
      <c r="AF39" s="139"/>
      <c r="AG39" s="263" t="str">
        <f>IF(入力シート!D45="","",入力シート!N45)</f>
        <v/>
      </c>
      <c r="AH39" s="264"/>
      <c r="AI39" s="264"/>
      <c r="AJ39" s="264"/>
      <c r="AK39" s="264"/>
      <c r="AL39" s="264" t="str">
        <f>IF(入力シート!D45="","",入力シート!BH45)</f>
        <v/>
      </c>
      <c r="AM39" s="264"/>
      <c r="AN39" s="264"/>
      <c r="AO39" s="264"/>
      <c r="AP39" s="264" t="str">
        <f>IF(入力シート!D45="","",入力シート!BR45)</f>
        <v/>
      </c>
      <c r="AQ39" s="264"/>
      <c r="AR39" s="264"/>
      <c r="AS39" s="264"/>
      <c r="AT39" s="265"/>
    </row>
    <row r="40" spans="2:46">
      <c r="B40" s="14"/>
      <c r="C40" s="272" t="str">
        <f>IF(入力シート!D46="","",入力シート!D46)</f>
        <v/>
      </c>
      <c r="D40" s="272"/>
      <c r="E40" s="272"/>
      <c r="F40" s="272"/>
      <c r="G40" s="272"/>
      <c r="H40" s="272"/>
      <c r="I40" s="272"/>
      <c r="J40" s="272"/>
      <c r="K40" s="273"/>
      <c r="L40" s="126" t="str">
        <f>IF(入力シート!D46="","",入力シート!BC46)</f>
        <v/>
      </c>
      <c r="M40" s="127"/>
      <c r="N40" s="127"/>
      <c r="O40" s="129" t="str">
        <f>IF(入力シート!D46="","",入力シート!AB46)</f>
        <v/>
      </c>
      <c r="P40" s="130"/>
      <c r="Q40" s="130"/>
      <c r="R40" s="130"/>
      <c r="S40" s="23" t="str">
        <f t="shared" si="10"/>
        <v/>
      </c>
      <c r="T40" s="238" t="str">
        <f>IF(入力シート!D46="","",入力シート!S46)</f>
        <v/>
      </c>
      <c r="U40" s="266"/>
      <c r="V40" s="129" t="str">
        <f>IF($S$36="","",L40)</f>
        <v/>
      </c>
      <c r="W40" s="130"/>
      <c r="X40" s="130"/>
      <c r="Y40" s="133"/>
      <c r="Z40" s="267"/>
      <c r="AA40" s="188"/>
      <c r="AB40" s="188"/>
      <c r="AC40" s="268"/>
      <c r="AD40" s="137" t="str">
        <f>IF(入力シート!D46="","",入力シート!AT46)</f>
        <v/>
      </c>
      <c r="AE40" s="138"/>
      <c r="AF40" s="139"/>
      <c r="AG40" s="263" t="str">
        <f>IF(入力シート!D46="","",入力シート!N46)</f>
        <v/>
      </c>
      <c r="AH40" s="264"/>
      <c r="AI40" s="264"/>
      <c r="AJ40" s="264"/>
      <c r="AK40" s="264"/>
      <c r="AL40" s="264" t="str">
        <f>IF(入力シート!D46="","",入力シート!BH46)</f>
        <v/>
      </c>
      <c r="AM40" s="264"/>
      <c r="AN40" s="264"/>
      <c r="AO40" s="264"/>
      <c r="AP40" s="264" t="str">
        <f>IF(入力シート!D46="","",入力シート!BR46)</f>
        <v/>
      </c>
      <c r="AQ40" s="264"/>
      <c r="AR40" s="264"/>
      <c r="AS40" s="264"/>
      <c r="AT40" s="265"/>
    </row>
    <row r="41" spans="2:46">
      <c r="B41" s="14"/>
      <c r="C41" s="32"/>
      <c r="D41" s="32"/>
      <c r="E41" s="32"/>
      <c r="F41" s="32"/>
      <c r="G41" s="32"/>
      <c r="H41" s="32"/>
      <c r="I41" s="32"/>
      <c r="J41" s="32"/>
      <c r="K41" s="33"/>
      <c r="L41" s="19"/>
      <c r="M41" s="2"/>
      <c r="N41" s="2"/>
      <c r="O41" s="21"/>
      <c r="P41" s="22"/>
      <c r="Q41" s="22"/>
      <c r="R41" s="22"/>
      <c r="S41" s="23"/>
      <c r="T41" s="24"/>
      <c r="U41" s="25"/>
      <c r="V41" s="21"/>
      <c r="W41" s="22"/>
      <c r="X41" s="22"/>
      <c r="Y41" s="26"/>
      <c r="Z41" s="27"/>
      <c r="AC41" s="28"/>
      <c r="AD41" s="46"/>
      <c r="AE41" s="62"/>
      <c r="AF41" s="45"/>
      <c r="AG41" s="29"/>
      <c r="AH41" s="30"/>
      <c r="AI41" s="30"/>
      <c r="AJ41" s="30"/>
      <c r="AK41" s="30"/>
      <c r="AL41" s="30"/>
      <c r="AM41" s="30"/>
      <c r="AN41" s="30"/>
      <c r="AO41" s="30"/>
      <c r="AP41" s="30"/>
      <c r="AQ41" s="30"/>
      <c r="AR41" s="30"/>
      <c r="AS41" s="30"/>
      <c r="AT41" s="31"/>
    </row>
    <row r="42" spans="2:46">
      <c r="B42" s="14" t="s">
        <v>15</v>
      </c>
      <c r="C42" s="32"/>
      <c r="D42" s="32"/>
      <c r="E42" s="32"/>
      <c r="F42" s="32"/>
      <c r="G42" s="32"/>
      <c r="H42" s="32"/>
      <c r="I42" s="32"/>
      <c r="J42" s="32"/>
      <c r="K42" s="33"/>
      <c r="L42" s="19"/>
      <c r="M42" s="2"/>
      <c r="N42" s="2"/>
      <c r="O42" s="21"/>
      <c r="P42" s="22"/>
      <c r="Q42" s="22"/>
      <c r="R42" s="22"/>
      <c r="S42" s="23"/>
      <c r="T42" s="24"/>
      <c r="U42" s="25"/>
      <c r="V42" s="269">
        <f>SUM(V43:Y47)</f>
        <v>0</v>
      </c>
      <c r="W42" s="270"/>
      <c r="X42" s="270"/>
      <c r="Y42" s="271"/>
      <c r="Z42" s="27"/>
      <c r="AC42" s="28"/>
      <c r="AD42" s="46"/>
      <c r="AE42" s="62"/>
      <c r="AF42" s="45"/>
      <c r="AG42" s="263" t="s">
        <v>16</v>
      </c>
      <c r="AH42" s="264"/>
      <c r="AI42" s="264"/>
      <c r="AJ42" s="264"/>
      <c r="AK42" s="264"/>
      <c r="AL42" s="264"/>
      <c r="AM42" s="264"/>
      <c r="AN42" s="264"/>
      <c r="AO42" s="264" t="s">
        <v>17</v>
      </c>
      <c r="AP42" s="264"/>
      <c r="AQ42" s="264"/>
      <c r="AR42" s="264"/>
      <c r="AS42" s="264"/>
      <c r="AT42" s="265"/>
    </row>
    <row r="43" spans="2:46">
      <c r="B43" s="14"/>
      <c r="C43" s="272" t="str">
        <f>IF(入力シート!D51="","",入力シート!D51)</f>
        <v/>
      </c>
      <c r="D43" s="272"/>
      <c r="E43" s="272"/>
      <c r="F43" s="272"/>
      <c r="G43" s="272"/>
      <c r="H43" s="272"/>
      <c r="I43" s="272"/>
      <c r="J43" s="272"/>
      <c r="K43" s="273"/>
      <c r="L43" s="126" t="str">
        <f>IF(入力シート!D51="","",入力シート!BC51)</f>
        <v/>
      </c>
      <c r="M43" s="127"/>
      <c r="N43" s="127"/>
      <c r="O43" s="129" t="str">
        <f>IF(入力シート!D51="","",入力シート!AZ51)</f>
        <v/>
      </c>
      <c r="P43" s="130"/>
      <c r="Q43" s="130"/>
      <c r="R43" s="130"/>
      <c r="S43" s="23" t="str">
        <f>IF(O43="","","×")</f>
        <v/>
      </c>
      <c r="T43" s="238" t="str">
        <f>IF(入力シート!D51="","",入力シート!X51)</f>
        <v/>
      </c>
      <c r="U43" s="266"/>
      <c r="V43" s="129" t="str">
        <f>IF($S$43="","",L43)</f>
        <v/>
      </c>
      <c r="W43" s="130"/>
      <c r="X43" s="130"/>
      <c r="Y43" s="133"/>
      <c r="Z43" s="267"/>
      <c r="AA43" s="188"/>
      <c r="AB43" s="188"/>
      <c r="AC43" s="268"/>
      <c r="AD43" s="137" t="str">
        <f>IF(入力シート!D51="","",入力シート!AW51)</f>
        <v/>
      </c>
      <c r="AE43" s="138"/>
      <c r="AF43" s="139"/>
      <c r="AG43" s="263" t="str">
        <f>IF(入力シート!D51="","",入力シート!N51)</f>
        <v/>
      </c>
      <c r="AH43" s="264"/>
      <c r="AI43" s="264"/>
      <c r="AJ43" s="264"/>
      <c r="AK43" s="264"/>
      <c r="AL43" s="264"/>
      <c r="AM43" s="264"/>
      <c r="AN43" s="264"/>
      <c r="AO43" s="264" t="str">
        <f>IF(入力シート!D51="","",入力シート!S51)</f>
        <v/>
      </c>
      <c r="AP43" s="264"/>
      <c r="AQ43" s="264"/>
      <c r="AR43" s="264"/>
      <c r="AS43" s="264"/>
      <c r="AT43" s="265"/>
    </row>
    <row r="44" spans="2:46">
      <c r="B44" s="14"/>
      <c r="C44" s="272" t="str">
        <f>IF(入力シート!D52="","",入力シート!D52)</f>
        <v/>
      </c>
      <c r="D44" s="272"/>
      <c r="E44" s="272"/>
      <c r="F44" s="272"/>
      <c r="G44" s="272"/>
      <c r="H44" s="272"/>
      <c r="I44" s="272"/>
      <c r="J44" s="272"/>
      <c r="K44" s="273"/>
      <c r="L44" s="126" t="str">
        <f>IF(入力シート!D52="","",入力シート!BC52)</f>
        <v/>
      </c>
      <c r="M44" s="127"/>
      <c r="N44" s="127"/>
      <c r="O44" s="129" t="str">
        <f>IF(入力シート!D52="","",入力シート!AZ52)</f>
        <v/>
      </c>
      <c r="P44" s="130"/>
      <c r="Q44" s="130"/>
      <c r="R44" s="130"/>
      <c r="S44" s="23" t="str">
        <f t="shared" ref="S44:S47" si="11">IF(O44="","","×")</f>
        <v/>
      </c>
      <c r="T44" s="238" t="str">
        <f>IF(入力シート!D52="","",入力シート!X52)</f>
        <v/>
      </c>
      <c r="U44" s="266"/>
      <c r="V44" s="129" t="str">
        <f>IF($S$43="","",L44)</f>
        <v/>
      </c>
      <c r="W44" s="130"/>
      <c r="X44" s="130"/>
      <c r="Y44" s="133"/>
      <c r="Z44" s="267"/>
      <c r="AA44" s="188"/>
      <c r="AB44" s="188"/>
      <c r="AC44" s="268"/>
      <c r="AD44" s="137" t="str">
        <f>IF(入力シート!D52="","",入力シート!AW52)</f>
        <v/>
      </c>
      <c r="AE44" s="138"/>
      <c r="AF44" s="139"/>
      <c r="AG44" s="263" t="str">
        <f>IF(入力シート!D52="","",入力シート!N52)</f>
        <v/>
      </c>
      <c r="AH44" s="264"/>
      <c r="AI44" s="264"/>
      <c r="AJ44" s="264"/>
      <c r="AK44" s="264"/>
      <c r="AL44" s="264"/>
      <c r="AM44" s="264"/>
      <c r="AN44" s="264"/>
      <c r="AO44" s="264" t="str">
        <f>IF(入力シート!D52="","",入力シート!S52)</f>
        <v/>
      </c>
      <c r="AP44" s="264"/>
      <c r="AQ44" s="264"/>
      <c r="AR44" s="264"/>
      <c r="AS44" s="264"/>
      <c r="AT44" s="265"/>
    </row>
    <row r="45" spans="2:46">
      <c r="B45" s="14"/>
      <c r="C45" s="272" t="str">
        <f>IF(入力シート!D53="","",入力シート!D53)</f>
        <v/>
      </c>
      <c r="D45" s="272"/>
      <c r="E45" s="272"/>
      <c r="F45" s="272"/>
      <c r="G45" s="272"/>
      <c r="H45" s="272"/>
      <c r="I45" s="272"/>
      <c r="J45" s="272"/>
      <c r="K45" s="273"/>
      <c r="L45" s="126" t="str">
        <f>IF(入力シート!D53="","",入力シート!BC53)</f>
        <v/>
      </c>
      <c r="M45" s="127"/>
      <c r="N45" s="127"/>
      <c r="O45" s="129" t="str">
        <f>IF(入力シート!D53="","",入力シート!AZ53)</f>
        <v/>
      </c>
      <c r="P45" s="130"/>
      <c r="Q45" s="130"/>
      <c r="R45" s="130"/>
      <c r="S45" s="23" t="str">
        <f t="shared" si="11"/>
        <v/>
      </c>
      <c r="T45" s="238" t="str">
        <f>IF(入力シート!D53="","",入力シート!X53)</f>
        <v/>
      </c>
      <c r="U45" s="266"/>
      <c r="V45" s="129" t="str">
        <f>IF($S$43="","",L45)</f>
        <v/>
      </c>
      <c r="W45" s="130"/>
      <c r="X45" s="130"/>
      <c r="Y45" s="133"/>
      <c r="Z45" s="267"/>
      <c r="AA45" s="188"/>
      <c r="AB45" s="188"/>
      <c r="AC45" s="268"/>
      <c r="AD45" s="137" t="str">
        <f>IF(入力シート!D53="","",入力シート!AW53)</f>
        <v/>
      </c>
      <c r="AE45" s="138"/>
      <c r="AF45" s="139"/>
      <c r="AG45" s="263" t="str">
        <f>IF(入力シート!D53="","",入力シート!N53)</f>
        <v/>
      </c>
      <c r="AH45" s="264"/>
      <c r="AI45" s="264"/>
      <c r="AJ45" s="264"/>
      <c r="AK45" s="264"/>
      <c r="AL45" s="264"/>
      <c r="AM45" s="264"/>
      <c r="AN45" s="264"/>
      <c r="AO45" s="264" t="str">
        <f>IF(入力シート!D53="","",入力シート!S53)</f>
        <v/>
      </c>
      <c r="AP45" s="264"/>
      <c r="AQ45" s="264"/>
      <c r="AR45" s="264"/>
      <c r="AS45" s="264"/>
      <c r="AT45" s="265"/>
    </row>
    <row r="46" spans="2:46">
      <c r="B46" s="14"/>
      <c r="C46" s="272" t="str">
        <f>IF(入力シート!D54="","",入力シート!D54)</f>
        <v/>
      </c>
      <c r="D46" s="272"/>
      <c r="E46" s="272"/>
      <c r="F46" s="272"/>
      <c r="G46" s="272"/>
      <c r="H46" s="272"/>
      <c r="I46" s="272"/>
      <c r="J46" s="272"/>
      <c r="K46" s="273"/>
      <c r="L46" s="126" t="str">
        <f>IF(入力シート!D54="","",入力シート!BC54)</f>
        <v/>
      </c>
      <c r="M46" s="127"/>
      <c r="N46" s="127"/>
      <c r="O46" s="129" t="str">
        <f>IF(入力シート!D54="","",入力シート!AZ54)</f>
        <v/>
      </c>
      <c r="P46" s="130"/>
      <c r="Q46" s="130"/>
      <c r="R46" s="130"/>
      <c r="S46" s="23" t="str">
        <f t="shared" si="11"/>
        <v/>
      </c>
      <c r="T46" s="238" t="str">
        <f>IF(入力シート!D54="","",入力シート!X54)</f>
        <v/>
      </c>
      <c r="U46" s="266"/>
      <c r="V46" s="129" t="str">
        <f>IF($S$43="","",L46)</f>
        <v/>
      </c>
      <c r="W46" s="130"/>
      <c r="X46" s="130"/>
      <c r="Y46" s="133"/>
      <c r="Z46" s="267"/>
      <c r="AA46" s="188"/>
      <c r="AB46" s="188"/>
      <c r="AC46" s="268"/>
      <c r="AD46" s="137" t="str">
        <f>IF(入力シート!D54="","",入力シート!AW54)</f>
        <v/>
      </c>
      <c r="AE46" s="138"/>
      <c r="AF46" s="139"/>
      <c r="AG46" s="263" t="str">
        <f>IF(入力シート!D54="","",入力シート!N54)</f>
        <v/>
      </c>
      <c r="AH46" s="264"/>
      <c r="AI46" s="264"/>
      <c r="AJ46" s="264"/>
      <c r="AK46" s="264"/>
      <c r="AL46" s="264"/>
      <c r="AM46" s="264"/>
      <c r="AN46" s="264"/>
      <c r="AO46" s="264" t="str">
        <f>IF(入力シート!D54="","",入力シート!S54)</f>
        <v/>
      </c>
      <c r="AP46" s="264"/>
      <c r="AQ46" s="264"/>
      <c r="AR46" s="264"/>
      <c r="AS46" s="264"/>
      <c r="AT46" s="265"/>
    </row>
    <row r="47" spans="2:46">
      <c r="B47" s="14"/>
      <c r="C47" s="272" t="str">
        <f>IF(入力シート!D55="","",入力シート!D55)</f>
        <v/>
      </c>
      <c r="D47" s="272"/>
      <c r="E47" s="272"/>
      <c r="F47" s="272"/>
      <c r="G47" s="272"/>
      <c r="H47" s="272"/>
      <c r="I47" s="272"/>
      <c r="J47" s="272"/>
      <c r="K47" s="273"/>
      <c r="L47" s="126" t="str">
        <f>IF(入力シート!D55="","",入力シート!BC55)</f>
        <v/>
      </c>
      <c r="M47" s="127"/>
      <c r="N47" s="127"/>
      <c r="O47" s="129" t="str">
        <f>IF(入力シート!D55="","",入力シート!AZ55)</f>
        <v/>
      </c>
      <c r="P47" s="130"/>
      <c r="Q47" s="130"/>
      <c r="R47" s="130"/>
      <c r="S47" s="23" t="str">
        <f t="shared" si="11"/>
        <v/>
      </c>
      <c r="T47" s="238" t="str">
        <f>IF(入力シート!D55="","",入力シート!X55)</f>
        <v/>
      </c>
      <c r="U47" s="266"/>
      <c r="V47" s="129" t="str">
        <f>IF($S$43="","",L47)</f>
        <v/>
      </c>
      <c r="W47" s="130"/>
      <c r="X47" s="130"/>
      <c r="Y47" s="133"/>
      <c r="Z47" s="267"/>
      <c r="AA47" s="188"/>
      <c r="AB47" s="188"/>
      <c r="AC47" s="268"/>
      <c r="AD47" s="137" t="str">
        <f>IF(入力シート!D55="","",入力シート!AW55)</f>
        <v/>
      </c>
      <c r="AE47" s="138"/>
      <c r="AF47" s="139"/>
      <c r="AG47" s="263" t="str">
        <f>IF(入力シート!D55="","",入力シート!N55)</f>
        <v/>
      </c>
      <c r="AH47" s="264"/>
      <c r="AI47" s="264"/>
      <c r="AJ47" s="264"/>
      <c r="AK47" s="264"/>
      <c r="AL47" s="264"/>
      <c r="AM47" s="264"/>
      <c r="AN47" s="264"/>
      <c r="AO47" s="264" t="str">
        <f>IF(入力シート!D55="","",入力シート!S55)</f>
        <v/>
      </c>
      <c r="AP47" s="264"/>
      <c r="AQ47" s="264"/>
      <c r="AR47" s="264"/>
      <c r="AS47" s="264"/>
      <c r="AT47" s="265"/>
    </row>
    <row r="48" spans="2:46">
      <c r="B48" s="14"/>
      <c r="C48" s="32"/>
      <c r="D48" s="32"/>
      <c r="E48" s="32"/>
      <c r="F48" s="32"/>
      <c r="G48" s="32"/>
      <c r="H48" s="32"/>
      <c r="I48" s="32"/>
      <c r="J48" s="32"/>
      <c r="K48" s="33"/>
      <c r="L48" s="19"/>
      <c r="M48" s="2"/>
      <c r="N48" s="2"/>
      <c r="O48" s="21"/>
      <c r="P48" s="22"/>
      <c r="Q48" s="22"/>
      <c r="R48" s="22"/>
      <c r="S48" s="23"/>
      <c r="T48" s="24"/>
      <c r="U48" s="25"/>
      <c r="V48" s="21"/>
      <c r="W48" s="22"/>
      <c r="X48" s="22"/>
      <c r="Y48" s="26"/>
      <c r="Z48" s="27"/>
      <c r="AC48" s="28"/>
      <c r="AD48" s="46"/>
      <c r="AE48" s="62"/>
      <c r="AF48" s="45"/>
      <c r="AG48" s="29"/>
      <c r="AH48" s="30"/>
      <c r="AI48" s="30"/>
      <c r="AJ48" s="30"/>
      <c r="AK48" s="30"/>
      <c r="AL48" s="30"/>
      <c r="AM48" s="30"/>
      <c r="AN48" s="30"/>
      <c r="AO48" s="30"/>
      <c r="AP48" s="30"/>
      <c r="AQ48" s="30"/>
      <c r="AR48" s="30"/>
      <c r="AS48" s="30"/>
      <c r="AT48" s="31"/>
    </row>
    <row r="49" spans="2:46">
      <c r="B49" s="14" t="s">
        <v>18</v>
      </c>
      <c r="C49" s="32"/>
      <c r="D49" s="32"/>
      <c r="E49" s="32"/>
      <c r="F49" s="32"/>
      <c r="G49" s="32"/>
      <c r="H49" s="32"/>
      <c r="I49" s="32"/>
      <c r="J49" s="32"/>
      <c r="K49" s="33"/>
      <c r="L49" s="19"/>
      <c r="M49" s="2"/>
      <c r="N49" s="2"/>
      <c r="O49" s="21"/>
      <c r="P49" s="22"/>
      <c r="Q49" s="22"/>
      <c r="R49" s="22"/>
      <c r="S49" s="23"/>
      <c r="T49" s="24"/>
      <c r="U49" s="25"/>
      <c r="V49" s="260">
        <f>SUM(V50:Y80)</f>
        <v>0</v>
      </c>
      <c r="W49" s="261"/>
      <c r="X49" s="261"/>
      <c r="Y49" s="262"/>
      <c r="Z49" s="57"/>
      <c r="AA49" s="58"/>
      <c r="AB49" s="58"/>
      <c r="AC49" s="59"/>
      <c r="AD49" s="46"/>
      <c r="AE49" s="62"/>
      <c r="AF49" s="45"/>
      <c r="AG49" s="263" t="s">
        <v>19</v>
      </c>
      <c r="AH49" s="264"/>
      <c r="AI49" s="264"/>
      <c r="AJ49" s="264"/>
      <c r="AK49" s="264"/>
      <c r="AL49" s="264"/>
      <c r="AM49" s="264"/>
      <c r="AN49" s="264"/>
      <c r="AO49" s="264"/>
      <c r="AP49" s="264"/>
      <c r="AQ49" s="264"/>
      <c r="AR49" s="264"/>
      <c r="AS49" s="264"/>
      <c r="AT49" s="265"/>
    </row>
    <row r="50" spans="2:46">
      <c r="B50" s="14"/>
      <c r="C50" s="124" t="str">
        <f>IF(入力シート!B60="","",入力シート!B60)</f>
        <v/>
      </c>
      <c r="D50" s="124"/>
      <c r="E50" s="124"/>
      <c r="F50" s="124"/>
      <c r="G50" s="124"/>
      <c r="H50" s="124"/>
      <c r="I50" s="124"/>
      <c r="J50" s="124"/>
      <c r="K50" s="125"/>
      <c r="L50" s="126" t="str">
        <f>IF(入力シート!B60="","",入力シート!AB60)</f>
        <v/>
      </c>
      <c r="M50" s="127"/>
      <c r="N50" s="127"/>
      <c r="O50" s="129" t="str">
        <f>IF(入力シート!B60="","",入力シート!AB60)</f>
        <v/>
      </c>
      <c r="P50" s="130"/>
      <c r="Q50" s="130"/>
      <c r="R50" s="130"/>
      <c r="S50" s="23" t="str">
        <f>IF(入力シート!B60="","","－")</f>
        <v/>
      </c>
      <c r="T50" s="131" t="str">
        <f>IF(入力シート!B60="","",入力シート!AJ60)</f>
        <v/>
      </c>
      <c r="U50" s="132"/>
      <c r="V50" s="129" t="str">
        <f>IF(入力シート!B60="","",入力シート!AF60)</f>
        <v/>
      </c>
      <c r="W50" s="130"/>
      <c r="X50" s="130"/>
      <c r="Y50" s="133"/>
      <c r="Z50" s="134" t="str">
        <f t="shared" ref="Z50:Z51" si="12">T50</f>
        <v/>
      </c>
      <c r="AA50" s="135"/>
      <c r="AB50" s="135"/>
      <c r="AC50" s="136"/>
      <c r="AD50" s="137" t="str">
        <f>IF(入力シート!B60="","",入力シート!V60)</f>
        <v/>
      </c>
      <c r="AE50" s="138"/>
      <c r="AF50" s="139"/>
      <c r="AG50" s="122" t="str">
        <f>IF(入力シート!B60="","",入力シート!M60)</f>
        <v/>
      </c>
      <c r="AH50" s="122"/>
      <c r="AI50" s="122"/>
      <c r="AJ50" s="122"/>
      <c r="AK50" s="122"/>
      <c r="AL50" s="122"/>
      <c r="AM50" s="122"/>
      <c r="AN50" s="122"/>
      <c r="AO50" s="122"/>
      <c r="AP50" s="122"/>
      <c r="AQ50" s="122"/>
      <c r="AR50" s="122"/>
      <c r="AS50" s="122"/>
      <c r="AT50" s="123"/>
    </row>
    <row r="51" spans="2:46">
      <c r="B51" s="14"/>
      <c r="C51" s="124" t="str">
        <f>IF(入力シート!B61="","",入力シート!B61)</f>
        <v/>
      </c>
      <c r="D51" s="124"/>
      <c r="E51" s="124"/>
      <c r="F51" s="124"/>
      <c r="G51" s="124"/>
      <c r="H51" s="124"/>
      <c r="I51" s="124"/>
      <c r="J51" s="124"/>
      <c r="K51" s="125"/>
      <c r="L51" s="126" t="str">
        <f>IF(入力シート!B61="","",入力シート!AB61)</f>
        <v/>
      </c>
      <c r="M51" s="127"/>
      <c r="N51" s="127"/>
      <c r="O51" s="129" t="str">
        <f>IF(入力シート!B61="","",入力シート!AB61)</f>
        <v/>
      </c>
      <c r="P51" s="130"/>
      <c r="Q51" s="130"/>
      <c r="R51" s="130"/>
      <c r="S51" s="23" t="str">
        <f>IF(入力シート!B61="","","－")</f>
        <v/>
      </c>
      <c r="T51" s="131" t="str">
        <f>IF(入力シート!B61="","",入力シート!AJ61)</f>
        <v/>
      </c>
      <c r="U51" s="132"/>
      <c r="V51" s="129" t="str">
        <f>IF(入力シート!B61="","",入力シート!AF61)</f>
        <v/>
      </c>
      <c r="W51" s="130"/>
      <c r="X51" s="130"/>
      <c r="Y51" s="133"/>
      <c r="Z51" s="134" t="str">
        <f t="shared" si="12"/>
        <v/>
      </c>
      <c r="AA51" s="135"/>
      <c r="AB51" s="135"/>
      <c r="AC51" s="136"/>
      <c r="AD51" s="137" t="str">
        <f>IF(入力シート!B61="","",入力シート!V61)</f>
        <v/>
      </c>
      <c r="AE51" s="138"/>
      <c r="AF51" s="139"/>
      <c r="AG51" s="122" t="str">
        <f>IF(入力シート!B61="","",入力シート!M61)</f>
        <v/>
      </c>
      <c r="AH51" s="122"/>
      <c r="AI51" s="122"/>
      <c r="AJ51" s="122"/>
      <c r="AK51" s="122"/>
      <c r="AL51" s="122"/>
      <c r="AM51" s="122"/>
      <c r="AN51" s="122"/>
      <c r="AO51" s="122"/>
      <c r="AP51" s="122"/>
      <c r="AQ51" s="122"/>
      <c r="AR51" s="122"/>
      <c r="AS51" s="122"/>
      <c r="AT51" s="123"/>
    </row>
    <row r="52" spans="2:46">
      <c r="B52" s="14"/>
      <c r="C52" s="124" t="str">
        <f>IF(入力シート!B62="","",入力シート!B62)</f>
        <v/>
      </c>
      <c r="D52" s="124"/>
      <c r="E52" s="124"/>
      <c r="F52" s="124"/>
      <c r="G52" s="124"/>
      <c r="H52" s="124"/>
      <c r="I52" s="124"/>
      <c r="J52" s="124"/>
      <c r="K52" s="125"/>
      <c r="L52" s="126" t="str">
        <f>IF(入力シート!B62="","",入力シート!AB62)</f>
        <v/>
      </c>
      <c r="M52" s="127"/>
      <c r="N52" s="127"/>
      <c r="O52" s="129" t="str">
        <f>IF(入力シート!B62="","",入力シート!AB62)</f>
        <v/>
      </c>
      <c r="P52" s="130"/>
      <c r="Q52" s="130"/>
      <c r="R52" s="130"/>
      <c r="S52" s="23" t="str">
        <f>IF(入力シート!B62="","","－")</f>
        <v/>
      </c>
      <c r="T52" s="131" t="str">
        <f>IF(入力シート!B62="","",入力シート!AJ62)</f>
        <v/>
      </c>
      <c r="U52" s="132"/>
      <c r="V52" s="129" t="str">
        <f>IF(入力シート!B62="","",入力シート!AF62)</f>
        <v/>
      </c>
      <c r="W52" s="130"/>
      <c r="X52" s="130"/>
      <c r="Y52" s="133"/>
      <c r="Z52" s="134" t="str">
        <f t="shared" ref="Z52:Z79" si="13">T52</f>
        <v/>
      </c>
      <c r="AA52" s="135"/>
      <c r="AB52" s="135"/>
      <c r="AC52" s="136"/>
      <c r="AD52" s="137" t="str">
        <f>IF(入力シート!B62="","",入力シート!V62)</f>
        <v/>
      </c>
      <c r="AE52" s="138"/>
      <c r="AF52" s="139"/>
      <c r="AG52" s="122" t="str">
        <f>IF(入力シート!B62="","",入力シート!M62)</f>
        <v/>
      </c>
      <c r="AH52" s="122"/>
      <c r="AI52" s="122"/>
      <c r="AJ52" s="122"/>
      <c r="AK52" s="122"/>
      <c r="AL52" s="122"/>
      <c r="AM52" s="122"/>
      <c r="AN52" s="122"/>
      <c r="AO52" s="122"/>
      <c r="AP52" s="122"/>
      <c r="AQ52" s="122"/>
      <c r="AR52" s="122"/>
      <c r="AS52" s="122"/>
      <c r="AT52" s="123"/>
    </row>
    <row r="53" spans="2:46">
      <c r="B53" s="14"/>
      <c r="C53" s="124" t="str">
        <f>IF(入力シート!B63="","",入力シート!B63)</f>
        <v/>
      </c>
      <c r="D53" s="124"/>
      <c r="E53" s="124"/>
      <c r="F53" s="124"/>
      <c r="G53" s="124"/>
      <c r="H53" s="124"/>
      <c r="I53" s="124"/>
      <c r="J53" s="124"/>
      <c r="K53" s="125"/>
      <c r="L53" s="126" t="str">
        <f>IF(入力シート!B63="","",入力シート!AB63)</f>
        <v/>
      </c>
      <c r="M53" s="127"/>
      <c r="N53" s="127"/>
      <c r="O53" s="129" t="str">
        <f>IF(入力シート!B63="","",入力シート!AB63)</f>
        <v/>
      </c>
      <c r="P53" s="130"/>
      <c r="Q53" s="130"/>
      <c r="R53" s="130"/>
      <c r="S53" s="23" t="str">
        <f>IF(入力シート!B63="","","－")</f>
        <v/>
      </c>
      <c r="T53" s="131" t="str">
        <f>IF(入力シート!B63="","",入力シート!AJ63)</f>
        <v/>
      </c>
      <c r="U53" s="132"/>
      <c r="V53" s="129" t="str">
        <f>IF(入力シート!B63="","",入力シート!AF63)</f>
        <v/>
      </c>
      <c r="W53" s="130"/>
      <c r="X53" s="130"/>
      <c r="Y53" s="133"/>
      <c r="Z53" s="134" t="str">
        <f t="shared" si="13"/>
        <v/>
      </c>
      <c r="AA53" s="135"/>
      <c r="AB53" s="135"/>
      <c r="AC53" s="136"/>
      <c r="AD53" s="137" t="str">
        <f>IF(入力シート!B63="","",入力シート!V63)</f>
        <v/>
      </c>
      <c r="AE53" s="138"/>
      <c r="AF53" s="139"/>
      <c r="AG53" s="122" t="str">
        <f>IF(入力シート!B63="","",入力シート!M63)</f>
        <v/>
      </c>
      <c r="AH53" s="122"/>
      <c r="AI53" s="122"/>
      <c r="AJ53" s="122"/>
      <c r="AK53" s="122"/>
      <c r="AL53" s="122"/>
      <c r="AM53" s="122"/>
      <c r="AN53" s="122"/>
      <c r="AO53" s="122"/>
      <c r="AP53" s="122"/>
      <c r="AQ53" s="122"/>
      <c r="AR53" s="122"/>
      <c r="AS53" s="122"/>
      <c r="AT53" s="123"/>
    </row>
    <row r="54" spans="2:46">
      <c r="B54" s="14"/>
      <c r="C54" s="124" t="str">
        <f>IF(入力シート!B64="","",入力シート!B64)</f>
        <v/>
      </c>
      <c r="D54" s="124"/>
      <c r="E54" s="124"/>
      <c r="F54" s="124"/>
      <c r="G54" s="124"/>
      <c r="H54" s="124"/>
      <c r="I54" s="124"/>
      <c r="J54" s="124"/>
      <c r="K54" s="125"/>
      <c r="L54" s="126" t="str">
        <f>IF(入力シート!B64="","",入力シート!AB64)</f>
        <v/>
      </c>
      <c r="M54" s="127"/>
      <c r="N54" s="127"/>
      <c r="O54" s="129" t="str">
        <f>IF(入力シート!B64="","",入力シート!AB64)</f>
        <v/>
      </c>
      <c r="P54" s="130"/>
      <c r="Q54" s="130"/>
      <c r="R54" s="130"/>
      <c r="S54" s="23" t="str">
        <f>IF(入力シート!B64="","","－")</f>
        <v/>
      </c>
      <c r="T54" s="131" t="str">
        <f>IF(入力シート!B64="","",入力シート!AJ64)</f>
        <v/>
      </c>
      <c r="U54" s="132"/>
      <c r="V54" s="129" t="str">
        <f>IF(入力シート!B64="","",入力シート!AF64)</f>
        <v/>
      </c>
      <c r="W54" s="130"/>
      <c r="X54" s="130"/>
      <c r="Y54" s="133"/>
      <c r="Z54" s="134" t="str">
        <f t="shared" si="13"/>
        <v/>
      </c>
      <c r="AA54" s="135"/>
      <c r="AB54" s="135"/>
      <c r="AC54" s="136"/>
      <c r="AD54" s="137" t="str">
        <f>IF(入力シート!B64="","",入力シート!V64)</f>
        <v/>
      </c>
      <c r="AE54" s="138"/>
      <c r="AF54" s="139"/>
      <c r="AG54" s="122" t="str">
        <f>IF(入力シート!B64="","",入力シート!M64)</f>
        <v/>
      </c>
      <c r="AH54" s="122"/>
      <c r="AI54" s="122"/>
      <c r="AJ54" s="122"/>
      <c r="AK54" s="122"/>
      <c r="AL54" s="122"/>
      <c r="AM54" s="122"/>
      <c r="AN54" s="122"/>
      <c r="AO54" s="122"/>
      <c r="AP54" s="122"/>
      <c r="AQ54" s="122"/>
      <c r="AR54" s="122"/>
      <c r="AS54" s="122"/>
      <c r="AT54" s="123"/>
    </row>
    <row r="55" spans="2:46">
      <c r="B55" s="14"/>
      <c r="C55" s="124" t="str">
        <f>IF(入力シート!B65="","",入力シート!B65)</f>
        <v/>
      </c>
      <c r="D55" s="124"/>
      <c r="E55" s="124"/>
      <c r="F55" s="124"/>
      <c r="G55" s="124"/>
      <c r="H55" s="124"/>
      <c r="I55" s="124"/>
      <c r="J55" s="124"/>
      <c r="K55" s="125"/>
      <c r="L55" s="126" t="str">
        <f>IF(入力シート!B65="","",入力シート!AB65)</f>
        <v/>
      </c>
      <c r="M55" s="127"/>
      <c r="N55" s="127"/>
      <c r="O55" s="129" t="str">
        <f>IF(入力シート!B65="","",入力シート!AB65)</f>
        <v/>
      </c>
      <c r="P55" s="130"/>
      <c r="Q55" s="130"/>
      <c r="R55" s="130"/>
      <c r="S55" s="23" t="str">
        <f>IF(入力シート!B65="","","－")</f>
        <v/>
      </c>
      <c r="T55" s="131" t="str">
        <f>IF(入力シート!B65="","",入力シート!AJ65)</f>
        <v/>
      </c>
      <c r="U55" s="132"/>
      <c r="V55" s="129" t="str">
        <f>IF(入力シート!B65="","",入力シート!AF65)</f>
        <v/>
      </c>
      <c r="W55" s="130"/>
      <c r="X55" s="130"/>
      <c r="Y55" s="133"/>
      <c r="Z55" s="134" t="str">
        <f t="shared" si="13"/>
        <v/>
      </c>
      <c r="AA55" s="135"/>
      <c r="AB55" s="135"/>
      <c r="AC55" s="136"/>
      <c r="AD55" s="137" t="str">
        <f>IF(入力シート!B65="","",入力シート!V65)</f>
        <v/>
      </c>
      <c r="AE55" s="138"/>
      <c r="AF55" s="139"/>
      <c r="AG55" s="122" t="str">
        <f>IF(入力シート!B65="","",入力シート!M65)</f>
        <v/>
      </c>
      <c r="AH55" s="122"/>
      <c r="AI55" s="122"/>
      <c r="AJ55" s="122"/>
      <c r="AK55" s="122"/>
      <c r="AL55" s="122"/>
      <c r="AM55" s="122"/>
      <c r="AN55" s="122"/>
      <c r="AO55" s="122"/>
      <c r="AP55" s="122"/>
      <c r="AQ55" s="122"/>
      <c r="AR55" s="122"/>
      <c r="AS55" s="122"/>
      <c r="AT55" s="123"/>
    </row>
    <row r="56" spans="2:46">
      <c r="B56" s="14"/>
      <c r="C56" s="124" t="str">
        <f>IF(入力シート!B66="","",入力シート!B66)</f>
        <v/>
      </c>
      <c r="D56" s="124"/>
      <c r="E56" s="124"/>
      <c r="F56" s="124"/>
      <c r="G56" s="124"/>
      <c r="H56" s="124"/>
      <c r="I56" s="124"/>
      <c r="J56" s="124"/>
      <c r="K56" s="125"/>
      <c r="L56" s="126" t="str">
        <f>IF(入力シート!B66="","",入力シート!AB66)</f>
        <v/>
      </c>
      <c r="M56" s="127"/>
      <c r="N56" s="127"/>
      <c r="O56" s="129" t="str">
        <f>IF(入力シート!B66="","",入力シート!AB66)</f>
        <v/>
      </c>
      <c r="P56" s="130"/>
      <c r="Q56" s="130"/>
      <c r="R56" s="130"/>
      <c r="S56" s="23" t="str">
        <f>IF(入力シート!B66="","","－")</f>
        <v/>
      </c>
      <c r="T56" s="131" t="str">
        <f>IF(入力シート!B66="","",入力シート!AJ66)</f>
        <v/>
      </c>
      <c r="U56" s="132"/>
      <c r="V56" s="129" t="str">
        <f>IF(入力シート!B66="","",入力シート!AF66)</f>
        <v/>
      </c>
      <c r="W56" s="130"/>
      <c r="X56" s="130"/>
      <c r="Y56" s="133"/>
      <c r="Z56" s="134" t="str">
        <f t="shared" si="13"/>
        <v/>
      </c>
      <c r="AA56" s="135"/>
      <c r="AB56" s="135"/>
      <c r="AC56" s="136"/>
      <c r="AD56" s="137" t="str">
        <f>IF(入力シート!B66="","",入力シート!V66)</f>
        <v/>
      </c>
      <c r="AE56" s="138"/>
      <c r="AF56" s="139"/>
      <c r="AG56" s="122" t="str">
        <f>IF(入力シート!B66="","",入力シート!M66)</f>
        <v/>
      </c>
      <c r="AH56" s="122"/>
      <c r="AI56" s="122"/>
      <c r="AJ56" s="122"/>
      <c r="AK56" s="122"/>
      <c r="AL56" s="122"/>
      <c r="AM56" s="122"/>
      <c r="AN56" s="122"/>
      <c r="AO56" s="122"/>
      <c r="AP56" s="122"/>
      <c r="AQ56" s="122"/>
      <c r="AR56" s="122"/>
      <c r="AS56" s="122"/>
      <c r="AT56" s="123"/>
    </row>
    <row r="57" spans="2:46">
      <c r="B57" s="14"/>
      <c r="C57" s="124" t="str">
        <f>IF(入力シート!B67="","",入力シート!B67)</f>
        <v/>
      </c>
      <c r="D57" s="124"/>
      <c r="E57" s="124"/>
      <c r="F57" s="124"/>
      <c r="G57" s="124"/>
      <c r="H57" s="124"/>
      <c r="I57" s="124"/>
      <c r="J57" s="124"/>
      <c r="K57" s="125"/>
      <c r="L57" s="126" t="str">
        <f>IF(入力シート!B67="","",入力シート!AB67)</f>
        <v/>
      </c>
      <c r="M57" s="127"/>
      <c r="N57" s="127"/>
      <c r="O57" s="129" t="str">
        <f>IF(入力シート!B67="","",入力シート!AB67)</f>
        <v/>
      </c>
      <c r="P57" s="130"/>
      <c r="Q57" s="130"/>
      <c r="R57" s="130"/>
      <c r="S57" s="23" t="str">
        <f>IF(入力シート!B67="","","－")</f>
        <v/>
      </c>
      <c r="T57" s="131" t="str">
        <f>IF(入力シート!B67="","",入力シート!AJ67)</f>
        <v/>
      </c>
      <c r="U57" s="132"/>
      <c r="V57" s="129" t="str">
        <f>IF(入力シート!B67="","",入力シート!AF67)</f>
        <v/>
      </c>
      <c r="W57" s="130"/>
      <c r="X57" s="130"/>
      <c r="Y57" s="133"/>
      <c r="Z57" s="134" t="str">
        <f t="shared" si="13"/>
        <v/>
      </c>
      <c r="AA57" s="135"/>
      <c r="AB57" s="135"/>
      <c r="AC57" s="136"/>
      <c r="AD57" s="137" t="str">
        <f>IF(入力シート!B67="","",入力シート!V67)</f>
        <v/>
      </c>
      <c r="AE57" s="138"/>
      <c r="AF57" s="139"/>
      <c r="AG57" s="122" t="str">
        <f>IF(入力シート!B67="","",入力シート!M67)</f>
        <v/>
      </c>
      <c r="AH57" s="122"/>
      <c r="AI57" s="122"/>
      <c r="AJ57" s="122"/>
      <c r="AK57" s="122"/>
      <c r="AL57" s="122"/>
      <c r="AM57" s="122"/>
      <c r="AN57" s="122"/>
      <c r="AO57" s="122"/>
      <c r="AP57" s="122"/>
      <c r="AQ57" s="122"/>
      <c r="AR57" s="122"/>
      <c r="AS57" s="122"/>
      <c r="AT57" s="123"/>
    </row>
    <row r="58" spans="2:46">
      <c r="B58" s="14"/>
      <c r="C58" s="124" t="str">
        <f>IF(入力シート!B68="","",入力シート!B68)</f>
        <v/>
      </c>
      <c r="D58" s="124"/>
      <c r="E58" s="124"/>
      <c r="F58" s="124"/>
      <c r="G58" s="124"/>
      <c r="H58" s="124"/>
      <c r="I58" s="124"/>
      <c r="J58" s="124"/>
      <c r="K58" s="125"/>
      <c r="L58" s="126" t="str">
        <f>IF(入力シート!B68="","",入力シート!AB68)</f>
        <v/>
      </c>
      <c r="M58" s="127"/>
      <c r="N58" s="127"/>
      <c r="O58" s="129" t="str">
        <f>IF(入力シート!B68="","",入力シート!AB68)</f>
        <v/>
      </c>
      <c r="P58" s="130"/>
      <c r="Q58" s="130"/>
      <c r="R58" s="130"/>
      <c r="S58" s="23" t="str">
        <f>IF(入力シート!B68="","","－")</f>
        <v/>
      </c>
      <c r="T58" s="131" t="str">
        <f>IF(入力シート!B68="","",入力シート!AJ68)</f>
        <v/>
      </c>
      <c r="U58" s="132"/>
      <c r="V58" s="129" t="str">
        <f>IF(入力シート!B68="","",入力シート!AF68)</f>
        <v/>
      </c>
      <c r="W58" s="130"/>
      <c r="X58" s="130"/>
      <c r="Y58" s="133"/>
      <c r="Z58" s="134" t="str">
        <f t="shared" si="13"/>
        <v/>
      </c>
      <c r="AA58" s="135"/>
      <c r="AB58" s="135"/>
      <c r="AC58" s="136"/>
      <c r="AD58" s="137" t="str">
        <f>IF(入力シート!B68="","",入力シート!V68)</f>
        <v/>
      </c>
      <c r="AE58" s="138"/>
      <c r="AF58" s="139"/>
      <c r="AG58" s="122" t="str">
        <f>IF(入力シート!B68="","",入力シート!M68)</f>
        <v/>
      </c>
      <c r="AH58" s="122"/>
      <c r="AI58" s="122"/>
      <c r="AJ58" s="122"/>
      <c r="AK58" s="122"/>
      <c r="AL58" s="122"/>
      <c r="AM58" s="122"/>
      <c r="AN58" s="122"/>
      <c r="AO58" s="122"/>
      <c r="AP58" s="122"/>
      <c r="AQ58" s="122"/>
      <c r="AR58" s="122"/>
      <c r="AS58" s="122"/>
      <c r="AT58" s="123"/>
    </row>
    <row r="59" spans="2:46">
      <c r="B59" s="14"/>
      <c r="C59" s="124" t="str">
        <f>IF(入力シート!B69="","",入力シート!B69)</f>
        <v/>
      </c>
      <c r="D59" s="124"/>
      <c r="E59" s="124"/>
      <c r="F59" s="124"/>
      <c r="G59" s="124"/>
      <c r="H59" s="124"/>
      <c r="I59" s="124"/>
      <c r="J59" s="124"/>
      <c r="K59" s="125"/>
      <c r="L59" s="126" t="str">
        <f>IF(入力シート!B69="","",入力シート!AB69)</f>
        <v/>
      </c>
      <c r="M59" s="127"/>
      <c r="N59" s="127"/>
      <c r="O59" s="129" t="str">
        <f>IF(入力シート!B69="","",入力シート!AB69)</f>
        <v/>
      </c>
      <c r="P59" s="130"/>
      <c r="Q59" s="130"/>
      <c r="R59" s="130"/>
      <c r="S59" s="23" t="str">
        <f>IF(入力シート!B69="","","－")</f>
        <v/>
      </c>
      <c r="T59" s="131" t="str">
        <f>IF(入力シート!B69="","",入力シート!AJ69)</f>
        <v/>
      </c>
      <c r="U59" s="132"/>
      <c r="V59" s="129" t="str">
        <f>IF(入力シート!B69="","",入力シート!AF69)</f>
        <v/>
      </c>
      <c r="W59" s="130"/>
      <c r="X59" s="130"/>
      <c r="Y59" s="133"/>
      <c r="Z59" s="134" t="str">
        <f t="shared" si="13"/>
        <v/>
      </c>
      <c r="AA59" s="135"/>
      <c r="AB59" s="135"/>
      <c r="AC59" s="136"/>
      <c r="AD59" s="137" t="str">
        <f>IF(入力シート!B69="","",入力シート!V69)</f>
        <v/>
      </c>
      <c r="AE59" s="138"/>
      <c r="AF59" s="139"/>
      <c r="AG59" s="122" t="str">
        <f>IF(入力シート!B69="","",入力シート!M69)</f>
        <v/>
      </c>
      <c r="AH59" s="122"/>
      <c r="AI59" s="122"/>
      <c r="AJ59" s="122"/>
      <c r="AK59" s="122"/>
      <c r="AL59" s="122"/>
      <c r="AM59" s="122"/>
      <c r="AN59" s="122"/>
      <c r="AO59" s="122"/>
      <c r="AP59" s="122"/>
      <c r="AQ59" s="122"/>
      <c r="AR59" s="122"/>
      <c r="AS59" s="122"/>
      <c r="AT59" s="123"/>
    </row>
    <row r="60" spans="2:46">
      <c r="B60" s="14"/>
      <c r="C60" s="124" t="str">
        <f>IF(入力シート!B70="","",入力シート!B70)</f>
        <v/>
      </c>
      <c r="D60" s="124"/>
      <c r="E60" s="124"/>
      <c r="F60" s="124"/>
      <c r="G60" s="124"/>
      <c r="H60" s="124"/>
      <c r="I60" s="124"/>
      <c r="J60" s="124"/>
      <c r="K60" s="125"/>
      <c r="L60" s="126" t="str">
        <f>IF(入力シート!B70="","",入力シート!AB70)</f>
        <v/>
      </c>
      <c r="M60" s="127"/>
      <c r="N60" s="127"/>
      <c r="O60" s="129" t="str">
        <f>IF(入力シート!B70="","",入力シート!AB70)</f>
        <v/>
      </c>
      <c r="P60" s="130"/>
      <c r="Q60" s="130"/>
      <c r="R60" s="130"/>
      <c r="S60" s="23" t="str">
        <f>IF(入力シート!B70="","","－")</f>
        <v/>
      </c>
      <c r="T60" s="131" t="str">
        <f>IF(入力シート!B70="","",入力シート!AJ70)</f>
        <v/>
      </c>
      <c r="U60" s="132"/>
      <c r="V60" s="129" t="str">
        <f>IF(入力シート!B70="","",入力シート!AF70)</f>
        <v/>
      </c>
      <c r="W60" s="130"/>
      <c r="X60" s="130"/>
      <c r="Y60" s="133"/>
      <c r="Z60" s="134" t="str">
        <f t="shared" si="13"/>
        <v/>
      </c>
      <c r="AA60" s="135"/>
      <c r="AB60" s="135"/>
      <c r="AC60" s="136"/>
      <c r="AD60" s="137" t="str">
        <f>IF(入力シート!B70="","",入力シート!V70)</f>
        <v/>
      </c>
      <c r="AE60" s="138"/>
      <c r="AF60" s="139"/>
      <c r="AG60" s="122" t="str">
        <f>IF(入力シート!B70="","",入力シート!M70)</f>
        <v/>
      </c>
      <c r="AH60" s="122"/>
      <c r="AI60" s="122"/>
      <c r="AJ60" s="122"/>
      <c r="AK60" s="122"/>
      <c r="AL60" s="122"/>
      <c r="AM60" s="122"/>
      <c r="AN60" s="122"/>
      <c r="AO60" s="122"/>
      <c r="AP60" s="122"/>
      <c r="AQ60" s="122"/>
      <c r="AR60" s="122"/>
      <c r="AS60" s="122"/>
      <c r="AT60" s="123"/>
    </row>
    <row r="61" spans="2:46">
      <c r="B61" s="14"/>
      <c r="C61" s="124" t="str">
        <f>IF(入力シート!B71="","",入力シート!B71)</f>
        <v/>
      </c>
      <c r="D61" s="124"/>
      <c r="E61" s="124"/>
      <c r="F61" s="124"/>
      <c r="G61" s="124"/>
      <c r="H61" s="124"/>
      <c r="I61" s="124"/>
      <c r="J61" s="124"/>
      <c r="K61" s="125"/>
      <c r="L61" s="126" t="str">
        <f>IF(入力シート!B71="","",入力シート!AB71)</f>
        <v/>
      </c>
      <c r="M61" s="127"/>
      <c r="N61" s="127"/>
      <c r="O61" s="129" t="str">
        <f>IF(入力シート!B71="","",入力シート!AB71)</f>
        <v/>
      </c>
      <c r="P61" s="130"/>
      <c r="Q61" s="130"/>
      <c r="R61" s="130"/>
      <c r="S61" s="23" t="str">
        <f>IF(入力シート!B71="","","－")</f>
        <v/>
      </c>
      <c r="T61" s="131" t="str">
        <f>IF(入力シート!B71="","",入力シート!AJ71)</f>
        <v/>
      </c>
      <c r="U61" s="132"/>
      <c r="V61" s="129" t="str">
        <f>IF(入力シート!B71="","",入力シート!AF71)</f>
        <v/>
      </c>
      <c r="W61" s="130"/>
      <c r="X61" s="130"/>
      <c r="Y61" s="133"/>
      <c r="Z61" s="134" t="str">
        <f t="shared" si="13"/>
        <v/>
      </c>
      <c r="AA61" s="135"/>
      <c r="AB61" s="135"/>
      <c r="AC61" s="136"/>
      <c r="AD61" s="137" t="str">
        <f>IF(入力シート!B71="","",入力シート!V71)</f>
        <v/>
      </c>
      <c r="AE61" s="138"/>
      <c r="AF61" s="139"/>
      <c r="AG61" s="122" t="str">
        <f>IF(入力シート!B71="","",入力シート!M71)</f>
        <v/>
      </c>
      <c r="AH61" s="122"/>
      <c r="AI61" s="122"/>
      <c r="AJ61" s="122"/>
      <c r="AK61" s="122"/>
      <c r="AL61" s="122"/>
      <c r="AM61" s="122"/>
      <c r="AN61" s="122"/>
      <c r="AO61" s="122"/>
      <c r="AP61" s="122"/>
      <c r="AQ61" s="122"/>
      <c r="AR61" s="122"/>
      <c r="AS61" s="122"/>
      <c r="AT61" s="123"/>
    </row>
    <row r="62" spans="2:46">
      <c r="B62" s="14"/>
      <c r="C62" s="124" t="str">
        <f>IF(入力シート!B72="","",入力シート!B72)</f>
        <v/>
      </c>
      <c r="D62" s="124"/>
      <c r="E62" s="124"/>
      <c r="F62" s="124"/>
      <c r="G62" s="124"/>
      <c r="H62" s="124"/>
      <c r="I62" s="124"/>
      <c r="J62" s="124"/>
      <c r="K62" s="125"/>
      <c r="L62" s="126" t="str">
        <f>IF(入力シート!B72="","",入力シート!AB72)</f>
        <v/>
      </c>
      <c r="M62" s="127"/>
      <c r="N62" s="127"/>
      <c r="O62" s="129" t="str">
        <f>IF(入力シート!B72="","",入力シート!AB72)</f>
        <v/>
      </c>
      <c r="P62" s="130"/>
      <c r="Q62" s="130"/>
      <c r="R62" s="130"/>
      <c r="S62" s="23" t="str">
        <f>IF(入力シート!B72="","","－")</f>
        <v/>
      </c>
      <c r="T62" s="131" t="str">
        <f>IF(入力シート!B72="","",入力シート!AJ72)</f>
        <v/>
      </c>
      <c r="U62" s="132"/>
      <c r="V62" s="129" t="str">
        <f>IF(入力シート!B72="","",入力シート!AF72)</f>
        <v/>
      </c>
      <c r="W62" s="130"/>
      <c r="X62" s="130"/>
      <c r="Y62" s="133"/>
      <c r="Z62" s="134" t="str">
        <f t="shared" si="13"/>
        <v/>
      </c>
      <c r="AA62" s="135"/>
      <c r="AB62" s="135"/>
      <c r="AC62" s="136"/>
      <c r="AD62" s="137" t="str">
        <f>IF(入力シート!B72="","",入力シート!V72)</f>
        <v/>
      </c>
      <c r="AE62" s="138"/>
      <c r="AF62" s="139"/>
      <c r="AG62" s="122" t="str">
        <f>IF(入力シート!B72="","",入力シート!M72)</f>
        <v/>
      </c>
      <c r="AH62" s="122"/>
      <c r="AI62" s="122"/>
      <c r="AJ62" s="122"/>
      <c r="AK62" s="122"/>
      <c r="AL62" s="122"/>
      <c r="AM62" s="122"/>
      <c r="AN62" s="122"/>
      <c r="AO62" s="122"/>
      <c r="AP62" s="122"/>
      <c r="AQ62" s="122"/>
      <c r="AR62" s="122"/>
      <c r="AS62" s="122"/>
      <c r="AT62" s="123"/>
    </row>
    <row r="63" spans="2:46">
      <c r="B63" s="14"/>
      <c r="C63" s="124" t="str">
        <f>IF(入力シート!B73="","",入力シート!B73)</f>
        <v/>
      </c>
      <c r="D63" s="124"/>
      <c r="E63" s="124"/>
      <c r="F63" s="124"/>
      <c r="G63" s="124"/>
      <c r="H63" s="124"/>
      <c r="I63" s="124"/>
      <c r="J63" s="124"/>
      <c r="K63" s="125"/>
      <c r="L63" s="126" t="str">
        <f>IF(入力シート!B73="","",入力シート!AB73)</f>
        <v/>
      </c>
      <c r="M63" s="127"/>
      <c r="N63" s="127"/>
      <c r="O63" s="129" t="str">
        <f>IF(入力シート!B73="","",入力シート!AB73)</f>
        <v/>
      </c>
      <c r="P63" s="130"/>
      <c r="Q63" s="130"/>
      <c r="R63" s="130"/>
      <c r="S63" s="23" t="str">
        <f>IF(入力シート!B73="","","－")</f>
        <v/>
      </c>
      <c r="T63" s="131" t="str">
        <f>IF(入力シート!B73="","",入力シート!AJ73)</f>
        <v/>
      </c>
      <c r="U63" s="132"/>
      <c r="V63" s="129" t="str">
        <f>IF(入力シート!B73="","",入力シート!AF73)</f>
        <v/>
      </c>
      <c r="W63" s="130"/>
      <c r="X63" s="130"/>
      <c r="Y63" s="133"/>
      <c r="Z63" s="134" t="str">
        <f t="shared" si="13"/>
        <v/>
      </c>
      <c r="AA63" s="135"/>
      <c r="AB63" s="135"/>
      <c r="AC63" s="136"/>
      <c r="AD63" s="137" t="str">
        <f>IF(入力シート!B73="","",入力シート!V73)</f>
        <v/>
      </c>
      <c r="AE63" s="138"/>
      <c r="AF63" s="139"/>
      <c r="AG63" s="122" t="str">
        <f>IF(入力シート!B73="","",入力シート!M73)</f>
        <v/>
      </c>
      <c r="AH63" s="122"/>
      <c r="AI63" s="122"/>
      <c r="AJ63" s="122"/>
      <c r="AK63" s="122"/>
      <c r="AL63" s="122"/>
      <c r="AM63" s="122"/>
      <c r="AN63" s="122"/>
      <c r="AO63" s="122"/>
      <c r="AP63" s="122"/>
      <c r="AQ63" s="122"/>
      <c r="AR63" s="122"/>
      <c r="AS63" s="122"/>
      <c r="AT63" s="123"/>
    </row>
    <row r="64" spans="2:46">
      <c r="B64" s="14"/>
      <c r="C64" s="124" t="str">
        <f>IF(入力シート!B74="","",入力シート!B74)</f>
        <v/>
      </c>
      <c r="D64" s="124"/>
      <c r="E64" s="124"/>
      <c r="F64" s="124"/>
      <c r="G64" s="124"/>
      <c r="H64" s="124"/>
      <c r="I64" s="124"/>
      <c r="J64" s="124"/>
      <c r="K64" s="125"/>
      <c r="L64" s="126" t="str">
        <f>IF(入力シート!B74="","",入力シート!AB74)</f>
        <v/>
      </c>
      <c r="M64" s="127"/>
      <c r="N64" s="127"/>
      <c r="O64" s="129" t="str">
        <f>IF(入力シート!B74="","",入力シート!AB74)</f>
        <v/>
      </c>
      <c r="P64" s="130"/>
      <c r="Q64" s="130"/>
      <c r="R64" s="130"/>
      <c r="S64" s="23" t="str">
        <f>IF(入力シート!B74="","","－")</f>
        <v/>
      </c>
      <c r="T64" s="131" t="str">
        <f>IF(入力シート!B74="","",入力シート!AJ74)</f>
        <v/>
      </c>
      <c r="U64" s="132"/>
      <c r="V64" s="129" t="str">
        <f>IF(入力シート!B74="","",入力シート!AF74)</f>
        <v/>
      </c>
      <c r="W64" s="130"/>
      <c r="X64" s="130"/>
      <c r="Y64" s="133"/>
      <c r="Z64" s="134" t="str">
        <f t="shared" si="13"/>
        <v/>
      </c>
      <c r="AA64" s="135"/>
      <c r="AB64" s="135"/>
      <c r="AC64" s="136"/>
      <c r="AD64" s="137" t="str">
        <f>IF(入力シート!B74="","",入力シート!V74)</f>
        <v/>
      </c>
      <c r="AE64" s="138"/>
      <c r="AF64" s="139"/>
      <c r="AG64" s="122" t="str">
        <f>IF(入力シート!B74="","",入力シート!M74)</f>
        <v/>
      </c>
      <c r="AH64" s="122"/>
      <c r="AI64" s="122"/>
      <c r="AJ64" s="122"/>
      <c r="AK64" s="122"/>
      <c r="AL64" s="122"/>
      <c r="AM64" s="122"/>
      <c r="AN64" s="122"/>
      <c r="AO64" s="122"/>
      <c r="AP64" s="122"/>
      <c r="AQ64" s="122"/>
      <c r="AR64" s="122"/>
      <c r="AS64" s="122"/>
      <c r="AT64" s="123"/>
    </row>
    <row r="65" spans="2:46">
      <c r="B65" s="14"/>
      <c r="C65" s="124" t="str">
        <f>IF(入力シート!B75="","",入力シート!B75)</f>
        <v/>
      </c>
      <c r="D65" s="124"/>
      <c r="E65" s="124"/>
      <c r="F65" s="124"/>
      <c r="G65" s="124"/>
      <c r="H65" s="124"/>
      <c r="I65" s="124"/>
      <c r="J65" s="124"/>
      <c r="K65" s="125"/>
      <c r="L65" s="126" t="str">
        <f>IF(入力シート!B75="","",入力シート!AB75)</f>
        <v/>
      </c>
      <c r="M65" s="127"/>
      <c r="N65" s="127"/>
      <c r="O65" s="129" t="str">
        <f>IF(入力シート!B75="","",入力シート!AB75)</f>
        <v/>
      </c>
      <c r="P65" s="130"/>
      <c r="Q65" s="130"/>
      <c r="R65" s="130"/>
      <c r="S65" s="23" t="str">
        <f>IF(入力シート!B75="","","－")</f>
        <v/>
      </c>
      <c r="T65" s="131" t="str">
        <f>IF(入力シート!B75="","",入力シート!AJ75)</f>
        <v/>
      </c>
      <c r="U65" s="132"/>
      <c r="V65" s="129" t="str">
        <f>IF(入力シート!B75="","",入力シート!AF75)</f>
        <v/>
      </c>
      <c r="W65" s="130"/>
      <c r="X65" s="130"/>
      <c r="Y65" s="133"/>
      <c r="Z65" s="134" t="str">
        <f t="shared" si="13"/>
        <v/>
      </c>
      <c r="AA65" s="135"/>
      <c r="AB65" s="135"/>
      <c r="AC65" s="136"/>
      <c r="AD65" s="137" t="str">
        <f>IF(入力シート!B75="","",入力シート!V75)</f>
        <v/>
      </c>
      <c r="AE65" s="138"/>
      <c r="AF65" s="139"/>
      <c r="AG65" s="122" t="str">
        <f>IF(入力シート!B75="","",入力シート!M75)</f>
        <v/>
      </c>
      <c r="AH65" s="122"/>
      <c r="AI65" s="122"/>
      <c r="AJ65" s="122"/>
      <c r="AK65" s="122"/>
      <c r="AL65" s="122"/>
      <c r="AM65" s="122"/>
      <c r="AN65" s="122"/>
      <c r="AO65" s="122"/>
      <c r="AP65" s="122"/>
      <c r="AQ65" s="122"/>
      <c r="AR65" s="122"/>
      <c r="AS65" s="122"/>
      <c r="AT65" s="123"/>
    </row>
    <row r="66" spans="2:46">
      <c r="B66" s="14"/>
      <c r="C66" s="124" t="str">
        <f>IF(入力シート!B76="","",入力シート!B76)</f>
        <v/>
      </c>
      <c r="D66" s="124"/>
      <c r="E66" s="124"/>
      <c r="F66" s="124"/>
      <c r="G66" s="124"/>
      <c r="H66" s="124"/>
      <c r="I66" s="124"/>
      <c r="J66" s="124"/>
      <c r="K66" s="125"/>
      <c r="L66" s="126" t="str">
        <f>IF(入力シート!B76="","",入力シート!AB76)</f>
        <v/>
      </c>
      <c r="M66" s="127"/>
      <c r="N66" s="127"/>
      <c r="O66" s="129" t="str">
        <f>IF(入力シート!B76="","",入力シート!AB76)</f>
        <v/>
      </c>
      <c r="P66" s="130"/>
      <c r="Q66" s="130"/>
      <c r="R66" s="130"/>
      <c r="S66" s="23" t="str">
        <f>IF(入力シート!B76="","","－")</f>
        <v/>
      </c>
      <c r="T66" s="131" t="str">
        <f>IF(入力シート!B76="","",入力シート!AJ76)</f>
        <v/>
      </c>
      <c r="U66" s="132"/>
      <c r="V66" s="129" t="str">
        <f>IF(入力シート!B76="","",入力シート!AF76)</f>
        <v/>
      </c>
      <c r="W66" s="130"/>
      <c r="X66" s="130"/>
      <c r="Y66" s="133"/>
      <c r="Z66" s="134" t="str">
        <f t="shared" si="13"/>
        <v/>
      </c>
      <c r="AA66" s="135"/>
      <c r="AB66" s="135"/>
      <c r="AC66" s="136"/>
      <c r="AD66" s="137" t="str">
        <f>IF(入力シート!B76="","",入力シート!V76)</f>
        <v/>
      </c>
      <c r="AE66" s="138"/>
      <c r="AF66" s="139"/>
      <c r="AG66" s="122" t="str">
        <f>IF(入力シート!B76="","",入力シート!M76)</f>
        <v/>
      </c>
      <c r="AH66" s="122"/>
      <c r="AI66" s="122"/>
      <c r="AJ66" s="122"/>
      <c r="AK66" s="122"/>
      <c r="AL66" s="122"/>
      <c r="AM66" s="122"/>
      <c r="AN66" s="122"/>
      <c r="AO66" s="122"/>
      <c r="AP66" s="122"/>
      <c r="AQ66" s="122"/>
      <c r="AR66" s="122"/>
      <c r="AS66" s="122"/>
      <c r="AT66" s="123"/>
    </row>
    <row r="67" spans="2:46">
      <c r="B67" s="14"/>
      <c r="C67" s="124" t="str">
        <f>IF(入力シート!B77="","",入力シート!B77)</f>
        <v/>
      </c>
      <c r="D67" s="124"/>
      <c r="E67" s="124"/>
      <c r="F67" s="124"/>
      <c r="G67" s="124"/>
      <c r="H67" s="124"/>
      <c r="I67" s="124"/>
      <c r="J67" s="124"/>
      <c r="K67" s="125"/>
      <c r="L67" s="126" t="str">
        <f>IF(入力シート!B77="","",入力シート!AB77)</f>
        <v/>
      </c>
      <c r="M67" s="127"/>
      <c r="N67" s="127"/>
      <c r="O67" s="129" t="str">
        <f>IF(入力シート!B77="","",入力シート!AB77)</f>
        <v/>
      </c>
      <c r="P67" s="130"/>
      <c r="Q67" s="130"/>
      <c r="R67" s="130"/>
      <c r="S67" s="23" t="str">
        <f>IF(入力シート!B77="","","－")</f>
        <v/>
      </c>
      <c r="T67" s="131" t="str">
        <f>IF(入力シート!B77="","",入力シート!AJ77)</f>
        <v/>
      </c>
      <c r="U67" s="132"/>
      <c r="V67" s="129" t="str">
        <f>IF(入力シート!B77="","",入力シート!AF77)</f>
        <v/>
      </c>
      <c r="W67" s="130"/>
      <c r="X67" s="130"/>
      <c r="Y67" s="133"/>
      <c r="Z67" s="134" t="str">
        <f t="shared" si="13"/>
        <v/>
      </c>
      <c r="AA67" s="135"/>
      <c r="AB67" s="135"/>
      <c r="AC67" s="136"/>
      <c r="AD67" s="137" t="str">
        <f>IF(入力シート!B77="","",入力シート!V77)</f>
        <v/>
      </c>
      <c r="AE67" s="138"/>
      <c r="AF67" s="139"/>
      <c r="AG67" s="122" t="str">
        <f>IF(入力シート!B77="","",入力シート!M77)</f>
        <v/>
      </c>
      <c r="AH67" s="122"/>
      <c r="AI67" s="122"/>
      <c r="AJ67" s="122"/>
      <c r="AK67" s="122"/>
      <c r="AL67" s="122"/>
      <c r="AM67" s="122"/>
      <c r="AN67" s="122"/>
      <c r="AO67" s="122"/>
      <c r="AP67" s="122"/>
      <c r="AQ67" s="122"/>
      <c r="AR67" s="122"/>
      <c r="AS67" s="122"/>
      <c r="AT67" s="123"/>
    </row>
    <row r="68" spans="2:46">
      <c r="B68" s="14"/>
      <c r="C68" s="124" t="str">
        <f>IF(入力シート!B78="","",入力シート!B78)</f>
        <v/>
      </c>
      <c r="D68" s="124"/>
      <c r="E68" s="124"/>
      <c r="F68" s="124"/>
      <c r="G68" s="124"/>
      <c r="H68" s="124"/>
      <c r="I68" s="124"/>
      <c r="J68" s="124"/>
      <c r="K68" s="125"/>
      <c r="L68" s="126" t="str">
        <f>IF(入力シート!B78="","",入力シート!AB78)</f>
        <v/>
      </c>
      <c r="M68" s="127"/>
      <c r="N68" s="127"/>
      <c r="O68" s="129" t="str">
        <f>IF(入力シート!B78="","",入力シート!AB78)</f>
        <v/>
      </c>
      <c r="P68" s="130"/>
      <c r="Q68" s="130"/>
      <c r="R68" s="130"/>
      <c r="S68" s="23" t="str">
        <f>IF(入力シート!B78="","","－")</f>
        <v/>
      </c>
      <c r="T68" s="131" t="str">
        <f>IF(入力シート!B78="","",入力シート!AJ78)</f>
        <v/>
      </c>
      <c r="U68" s="132"/>
      <c r="V68" s="129" t="str">
        <f>IF(入力シート!B78="","",入力シート!AF78)</f>
        <v/>
      </c>
      <c r="W68" s="130"/>
      <c r="X68" s="130"/>
      <c r="Y68" s="133"/>
      <c r="Z68" s="134" t="str">
        <f t="shared" si="13"/>
        <v/>
      </c>
      <c r="AA68" s="135"/>
      <c r="AB68" s="135"/>
      <c r="AC68" s="136"/>
      <c r="AD68" s="137" t="str">
        <f>IF(入力シート!B78="","",入力シート!V78)</f>
        <v/>
      </c>
      <c r="AE68" s="138"/>
      <c r="AF68" s="139"/>
      <c r="AG68" s="122" t="str">
        <f>IF(入力シート!B78="","",入力シート!M78)</f>
        <v/>
      </c>
      <c r="AH68" s="122"/>
      <c r="AI68" s="122"/>
      <c r="AJ68" s="122"/>
      <c r="AK68" s="122"/>
      <c r="AL68" s="122"/>
      <c r="AM68" s="122"/>
      <c r="AN68" s="122"/>
      <c r="AO68" s="122"/>
      <c r="AP68" s="122"/>
      <c r="AQ68" s="122"/>
      <c r="AR68" s="122"/>
      <c r="AS68" s="122"/>
      <c r="AT68" s="123"/>
    </row>
    <row r="69" spans="2:46">
      <c r="B69" s="14"/>
      <c r="C69" s="124" t="str">
        <f>IF(入力シート!B79="","",入力シート!B79)</f>
        <v/>
      </c>
      <c r="D69" s="124"/>
      <c r="E69" s="124"/>
      <c r="F69" s="124"/>
      <c r="G69" s="124"/>
      <c r="H69" s="124"/>
      <c r="I69" s="124"/>
      <c r="J69" s="124"/>
      <c r="K69" s="125"/>
      <c r="L69" s="126" t="str">
        <f>IF(入力シート!B79="","",入力シート!AB79)</f>
        <v/>
      </c>
      <c r="M69" s="127"/>
      <c r="N69" s="127"/>
      <c r="O69" s="129" t="str">
        <f>IF(入力シート!B79="","",入力シート!AB79)</f>
        <v/>
      </c>
      <c r="P69" s="130"/>
      <c r="Q69" s="130"/>
      <c r="R69" s="130"/>
      <c r="S69" s="23" t="str">
        <f>IF(入力シート!B79="","","－")</f>
        <v/>
      </c>
      <c r="T69" s="131" t="str">
        <f>IF(入力シート!B79="","",入力シート!AJ79)</f>
        <v/>
      </c>
      <c r="U69" s="132"/>
      <c r="V69" s="129" t="str">
        <f>IF(入力シート!B79="","",入力シート!AF79)</f>
        <v/>
      </c>
      <c r="W69" s="130"/>
      <c r="X69" s="130"/>
      <c r="Y69" s="133"/>
      <c r="Z69" s="134" t="str">
        <f t="shared" si="13"/>
        <v/>
      </c>
      <c r="AA69" s="135"/>
      <c r="AB69" s="135"/>
      <c r="AC69" s="136"/>
      <c r="AD69" s="137" t="str">
        <f>IF(入力シート!B79="","",入力シート!V79)</f>
        <v/>
      </c>
      <c r="AE69" s="138"/>
      <c r="AF69" s="139"/>
      <c r="AG69" s="122" t="str">
        <f>IF(入力シート!B79="","",入力シート!M79)</f>
        <v/>
      </c>
      <c r="AH69" s="122"/>
      <c r="AI69" s="122"/>
      <c r="AJ69" s="122"/>
      <c r="AK69" s="122"/>
      <c r="AL69" s="122"/>
      <c r="AM69" s="122"/>
      <c r="AN69" s="122"/>
      <c r="AO69" s="122"/>
      <c r="AP69" s="122"/>
      <c r="AQ69" s="122"/>
      <c r="AR69" s="122"/>
      <c r="AS69" s="122"/>
      <c r="AT69" s="123"/>
    </row>
    <row r="70" spans="2:46">
      <c r="B70" s="14"/>
      <c r="C70" s="124" t="str">
        <f>IF(入力シート!B80="","",入力シート!B80)</f>
        <v/>
      </c>
      <c r="D70" s="124"/>
      <c r="E70" s="124"/>
      <c r="F70" s="124"/>
      <c r="G70" s="124"/>
      <c r="H70" s="124"/>
      <c r="I70" s="124"/>
      <c r="J70" s="124"/>
      <c r="K70" s="125"/>
      <c r="L70" s="126" t="str">
        <f>IF(入力シート!B80="","",入力シート!AB80)</f>
        <v/>
      </c>
      <c r="M70" s="127"/>
      <c r="N70" s="127"/>
      <c r="O70" s="129" t="str">
        <f>IF(入力シート!B80="","",入力シート!AB80)</f>
        <v/>
      </c>
      <c r="P70" s="130"/>
      <c r="Q70" s="130"/>
      <c r="R70" s="130"/>
      <c r="S70" s="23" t="str">
        <f>IF(入力シート!B80="","","－")</f>
        <v/>
      </c>
      <c r="T70" s="131" t="str">
        <f>IF(入力シート!B80="","",入力シート!AJ80)</f>
        <v/>
      </c>
      <c r="U70" s="132"/>
      <c r="V70" s="129" t="str">
        <f>IF(入力シート!B80="","",入力シート!AF80)</f>
        <v/>
      </c>
      <c r="W70" s="130"/>
      <c r="X70" s="130"/>
      <c r="Y70" s="133"/>
      <c r="Z70" s="134" t="str">
        <f t="shared" si="13"/>
        <v/>
      </c>
      <c r="AA70" s="135"/>
      <c r="AB70" s="135"/>
      <c r="AC70" s="136"/>
      <c r="AD70" s="137" t="str">
        <f>IF(入力シート!B80="","",入力シート!V80)</f>
        <v/>
      </c>
      <c r="AE70" s="138"/>
      <c r="AF70" s="139"/>
      <c r="AG70" s="122" t="str">
        <f>IF(入力シート!B80="","",入力シート!M80)</f>
        <v/>
      </c>
      <c r="AH70" s="122"/>
      <c r="AI70" s="122"/>
      <c r="AJ70" s="122"/>
      <c r="AK70" s="122"/>
      <c r="AL70" s="122"/>
      <c r="AM70" s="122"/>
      <c r="AN70" s="122"/>
      <c r="AO70" s="122"/>
      <c r="AP70" s="122"/>
      <c r="AQ70" s="122"/>
      <c r="AR70" s="122"/>
      <c r="AS70" s="122"/>
      <c r="AT70" s="123"/>
    </row>
    <row r="71" spans="2:46">
      <c r="B71" s="14"/>
      <c r="C71" s="124" t="str">
        <f>IF(入力シート!B81="","",入力シート!B81)</f>
        <v/>
      </c>
      <c r="D71" s="124"/>
      <c r="E71" s="124"/>
      <c r="F71" s="124"/>
      <c r="G71" s="124"/>
      <c r="H71" s="124"/>
      <c r="I71" s="124"/>
      <c r="J71" s="124"/>
      <c r="K71" s="125"/>
      <c r="L71" s="126" t="str">
        <f>IF(入力シート!B81="","",入力シート!AB81)</f>
        <v/>
      </c>
      <c r="M71" s="127"/>
      <c r="N71" s="127"/>
      <c r="O71" s="129" t="str">
        <f>IF(入力シート!B81="","",入力シート!AB81)</f>
        <v/>
      </c>
      <c r="P71" s="130"/>
      <c r="Q71" s="130"/>
      <c r="R71" s="130"/>
      <c r="S71" s="23" t="str">
        <f>IF(入力シート!B81="","","－")</f>
        <v/>
      </c>
      <c r="T71" s="131" t="str">
        <f>IF(入力シート!B81="","",入力シート!AJ81)</f>
        <v/>
      </c>
      <c r="U71" s="132"/>
      <c r="V71" s="129" t="str">
        <f>IF(入力シート!B81="","",入力シート!AF81)</f>
        <v/>
      </c>
      <c r="W71" s="130"/>
      <c r="X71" s="130"/>
      <c r="Y71" s="133"/>
      <c r="Z71" s="134" t="str">
        <f t="shared" si="13"/>
        <v/>
      </c>
      <c r="AA71" s="135"/>
      <c r="AB71" s="135"/>
      <c r="AC71" s="136"/>
      <c r="AD71" s="137" t="str">
        <f>IF(入力シート!B81="","",入力シート!V81)</f>
        <v/>
      </c>
      <c r="AE71" s="138"/>
      <c r="AF71" s="139"/>
      <c r="AG71" s="122" t="str">
        <f>IF(入力シート!B81="","",入力シート!M81)</f>
        <v/>
      </c>
      <c r="AH71" s="122"/>
      <c r="AI71" s="122"/>
      <c r="AJ71" s="122"/>
      <c r="AK71" s="122"/>
      <c r="AL71" s="122"/>
      <c r="AM71" s="122"/>
      <c r="AN71" s="122"/>
      <c r="AO71" s="122"/>
      <c r="AP71" s="122"/>
      <c r="AQ71" s="122"/>
      <c r="AR71" s="122"/>
      <c r="AS71" s="122"/>
      <c r="AT71" s="123"/>
    </row>
    <row r="72" spans="2:46">
      <c r="B72" s="14"/>
      <c r="C72" s="124" t="str">
        <f>IF(入力シート!B82="","",入力シート!B82)</f>
        <v/>
      </c>
      <c r="D72" s="124"/>
      <c r="E72" s="124"/>
      <c r="F72" s="124"/>
      <c r="G72" s="124"/>
      <c r="H72" s="124"/>
      <c r="I72" s="124"/>
      <c r="J72" s="124"/>
      <c r="K72" s="125"/>
      <c r="L72" s="126" t="str">
        <f>IF(入力シート!B82="","",入力シート!AB82)</f>
        <v/>
      </c>
      <c r="M72" s="127"/>
      <c r="N72" s="127"/>
      <c r="O72" s="129" t="str">
        <f>IF(入力シート!B82="","",入力シート!AB82)</f>
        <v/>
      </c>
      <c r="P72" s="130"/>
      <c r="Q72" s="130"/>
      <c r="R72" s="130"/>
      <c r="S72" s="23" t="str">
        <f>IF(入力シート!B82="","","－")</f>
        <v/>
      </c>
      <c r="T72" s="131" t="str">
        <f>IF(入力シート!B82="","",入力シート!AJ82)</f>
        <v/>
      </c>
      <c r="U72" s="132"/>
      <c r="V72" s="129" t="str">
        <f>IF(入力シート!B82="","",入力シート!AF82)</f>
        <v/>
      </c>
      <c r="W72" s="130"/>
      <c r="X72" s="130"/>
      <c r="Y72" s="133"/>
      <c r="Z72" s="134" t="str">
        <f t="shared" si="13"/>
        <v/>
      </c>
      <c r="AA72" s="135"/>
      <c r="AB72" s="135"/>
      <c r="AC72" s="136"/>
      <c r="AD72" s="137" t="str">
        <f>IF(入力シート!B82="","",入力シート!V82)</f>
        <v/>
      </c>
      <c r="AE72" s="138"/>
      <c r="AF72" s="139"/>
      <c r="AG72" s="122" t="str">
        <f>IF(入力シート!B82="","",入力シート!M82)</f>
        <v/>
      </c>
      <c r="AH72" s="122"/>
      <c r="AI72" s="122"/>
      <c r="AJ72" s="122"/>
      <c r="AK72" s="122"/>
      <c r="AL72" s="122"/>
      <c r="AM72" s="122"/>
      <c r="AN72" s="122"/>
      <c r="AO72" s="122"/>
      <c r="AP72" s="122"/>
      <c r="AQ72" s="122"/>
      <c r="AR72" s="122"/>
      <c r="AS72" s="122"/>
      <c r="AT72" s="123"/>
    </row>
    <row r="73" spans="2:46">
      <c r="B73" s="14"/>
      <c r="C73" s="124" t="str">
        <f>IF(入力シート!B83="","",入力シート!B83)</f>
        <v/>
      </c>
      <c r="D73" s="124"/>
      <c r="E73" s="124"/>
      <c r="F73" s="124"/>
      <c r="G73" s="124"/>
      <c r="H73" s="124"/>
      <c r="I73" s="124"/>
      <c r="J73" s="124"/>
      <c r="K73" s="125"/>
      <c r="L73" s="126" t="str">
        <f>IF(入力シート!B83="","",入力シート!AB83)</f>
        <v/>
      </c>
      <c r="M73" s="127"/>
      <c r="N73" s="127"/>
      <c r="O73" s="129" t="str">
        <f>IF(入力シート!B83="","",入力シート!AB83)</f>
        <v/>
      </c>
      <c r="P73" s="130"/>
      <c r="Q73" s="130"/>
      <c r="R73" s="130"/>
      <c r="S73" s="23" t="str">
        <f>IF(入力シート!B83="","","－")</f>
        <v/>
      </c>
      <c r="T73" s="131" t="str">
        <f>IF(入力シート!B83="","",入力シート!AJ83)</f>
        <v/>
      </c>
      <c r="U73" s="132"/>
      <c r="V73" s="129" t="str">
        <f>IF(入力シート!B83="","",入力シート!AF83)</f>
        <v/>
      </c>
      <c r="W73" s="130"/>
      <c r="X73" s="130"/>
      <c r="Y73" s="133"/>
      <c r="Z73" s="134" t="str">
        <f t="shared" si="13"/>
        <v/>
      </c>
      <c r="AA73" s="135"/>
      <c r="AB73" s="135"/>
      <c r="AC73" s="136"/>
      <c r="AD73" s="137" t="str">
        <f>IF(入力シート!B83="","",入力シート!V83)</f>
        <v/>
      </c>
      <c r="AE73" s="138"/>
      <c r="AF73" s="139"/>
      <c r="AG73" s="122" t="str">
        <f>IF(入力シート!B83="","",入力シート!M83)</f>
        <v/>
      </c>
      <c r="AH73" s="122"/>
      <c r="AI73" s="122"/>
      <c r="AJ73" s="122"/>
      <c r="AK73" s="122"/>
      <c r="AL73" s="122"/>
      <c r="AM73" s="122"/>
      <c r="AN73" s="122"/>
      <c r="AO73" s="122"/>
      <c r="AP73" s="122"/>
      <c r="AQ73" s="122"/>
      <c r="AR73" s="122"/>
      <c r="AS73" s="122"/>
      <c r="AT73" s="123"/>
    </row>
    <row r="74" spans="2:46">
      <c r="B74" s="14"/>
      <c r="C74" s="124" t="str">
        <f>IF(入力シート!B84="","",入力シート!B84)</f>
        <v/>
      </c>
      <c r="D74" s="124"/>
      <c r="E74" s="124"/>
      <c r="F74" s="124"/>
      <c r="G74" s="124"/>
      <c r="H74" s="124"/>
      <c r="I74" s="124"/>
      <c r="J74" s="124"/>
      <c r="K74" s="125"/>
      <c r="L74" s="126" t="str">
        <f>IF(入力シート!B84="","",入力シート!AB84)</f>
        <v/>
      </c>
      <c r="M74" s="127"/>
      <c r="N74" s="127"/>
      <c r="O74" s="129" t="str">
        <f>IF(入力シート!B84="","",入力シート!AB84)</f>
        <v/>
      </c>
      <c r="P74" s="130"/>
      <c r="Q74" s="130"/>
      <c r="R74" s="130"/>
      <c r="S74" s="23" t="str">
        <f>IF(入力シート!B84="","","－")</f>
        <v/>
      </c>
      <c r="T74" s="131" t="str">
        <f>IF(入力シート!B84="","",入力シート!AJ84)</f>
        <v/>
      </c>
      <c r="U74" s="132"/>
      <c r="V74" s="129" t="str">
        <f>IF(入力シート!B84="","",入力シート!AF84)</f>
        <v/>
      </c>
      <c r="W74" s="130"/>
      <c r="X74" s="130"/>
      <c r="Y74" s="133"/>
      <c r="Z74" s="134" t="str">
        <f t="shared" si="13"/>
        <v/>
      </c>
      <c r="AA74" s="135"/>
      <c r="AB74" s="135"/>
      <c r="AC74" s="136"/>
      <c r="AD74" s="137" t="str">
        <f>IF(入力シート!B84="","",入力シート!V84)</f>
        <v/>
      </c>
      <c r="AE74" s="138"/>
      <c r="AF74" s="139"/>
      <c r="AG74" s="122" t="str">
        <f>IF(入力シート!B84="","",入力シート!M84)</f>
        <v/>
      </c>
      <c r="AH74" s="122"/>
      <c r="AI74" s="122"/>
      <c r="AJ74" s="122"/>
      <c r="AK74" s="122"/>
      <c r="AL74" s="122"/>
      <c r="AM74" s="122"/>
      <c r="AN74" s="122"/>
      <c r="AO74" s="122"/>
      <c r="AP74" s="122"/>
      <c r="AQ74" s="122"/>
      <c r="AR74" s="122"/>
      <c r="AS74" s="122"/>
      <c r="AT74" s="123"/>
    </row>
    <row r="75" spans="2:46">
      <c r="B75" s="14"/>
      <c r="C75" s="124" t="str">
        <f>IF(入力シート!B85="","",入力シート!B85)</f>
        <v/>
      </c>
      <c r="D75" s="124"/>
      <c r="E75" s="124"/>
      <c r="F75" s="124"/>
      <c r="G75" s="124"/>
      <c r="H75" s="124"/>
      <c r="I75" s="124"/>
      <c r="J75" s="124"/>
      <c r="K75" s="125"/>
      <c r="L75" s="126" t="str">
        <f>IF(入力シート!B85="","",入力シート!AB85)</f>
        <v/>
      </c>
      <c r="M75" s="127"/>
      <c r="N75" s="127"/>
      <c r="O75" s="129" t="str">
        <f>IF(入力シート!B85="","",入力シート!AB85)</f>
        <v/>
      </c>
      <c r="P75" s="130"/>
      <c r="Q75" s="130"/>
      <c r="R75" s="130"/>
      <c r="S75" s="23" t="str">
        <f>IF(入力シート!B85="","","－")</f>
        <v/>
      </c>
      <c r="T75" s="131" t="str">
        <f>IF(入力シート!B85="","",入力シート!AJ85)</f>
        <v/>
      </c>
      <c r="U75" s="132"/>
      <c r="V75" s="129" t="str">
        <f>IF(入力シート!B85="","",入力シート!AF85)</f>
        <v/>
      </c>
      <c r="W75" s="130"/>
      <c r="X75" s="130"/>
      <c r="Y75" s="133"/>
      <c r="Z75" s="134" t="str">
        <f t="shared" si="13"/>
        <v/>
      </c>
      <c r="AA75" s="135"/>
      <c r="AB75" s="135"/>
      <c r="AC75" s="136"/>
      <c r="AD75" s="137" t="str">
        <f>IF(入力シート!B85="","",入力シート!V85)</f>
        <v/>
      </c>
      <c r="AE75" s="138"/>
      <c r="AF75" s="139"/>
      <c r="AG75" s="122" t="str">
        <f>IF(入力シート!B85="","",入力シート!M85)</f>
        <v/>
      </c>
      <c r="AH75" s="122"/>
      <c r="AI75" s="122"/>
      <c r="AJ75" s="122"/>
      <c r="AK75" s="122"/>
      <c r="AL75" s="122"/>
      <c r="AM75" s="122"/>
      <c r="AN75" s="122"/>
      <c r="AO75" s="122"/>
      <c r="AP75" s="122"/>
      <c r="AQ75" s="122"/>
      <c r="AR75" s="122"/>
      <c r="AS75" s="122"/>
      <c r="AT75" s="123"/>
    </row>
    <row r="76" spans="2:46">
      <c r="B76" s="14"/>
      <c r="C76" s="124" t="str">
        <f>IF(入力シート!B86="","",入力シート!B86)</f>
        <v/>
      </c>
      <c r="D76" s="124"/>
      <c r="E76" s="124"/>
      <c r="F76" s="124"/>
      <c r="G76" s="124"/>
      <c r="H76" s="124"/>
      <c r="I76" s="124"/>
      <c r="J76" s="124"/>
      <c r="K76" s="125"/>
      <c r="L76" s="126" t="str">
        <f>IF(入力シート!B86="","",入力シート!AB86)</f>
        <v/>
      </c>
      <c r="M76" s="127"/>
      <c r="N76" s="127"/>
      <c r="O76" s="129" t="str">
        <f>IF(入力シート!B86="","",入力シート!AB86)</f>
        <v/>
      </c>
      <c r="P76" s="130"/>
      <c r="Q76" s="130"/>
      <c r="R76" s="130"/>
      <c r="S76" s="23" t="str">
        <f>IF(入力シート!B86="","","－")</f>
        <v/>
      </c>
      <c r="T76" s="131" t="str">
        <f>IF(入力シート!B86="","",入力シート!AJ86)</f>
        <v/>
      </c>
      <c r="U76" s="132"/>
      <c r="V76" s="129" t="str">
        <f>IF(入力シート!B86="","",入力シート!AF86)</f>
        <v/>
      </c>
      <c r="W76" s="130"/>
      <c r="X76" s="130"/>
      <c r="Y76" s="133"/>
      <c r="Z76" s="134" t="str">
        <f t="shared" si="13"/>
        <v/>
      </c>
      <c r="AA76" s="135"/>
      <c r="AB76" s="135"/>
      <c r="AC76" s="136"/>
      <c r="AD76" s="137" t="str">
        <f>IF(入力シート!B86="","",入力シート!V86)</f>
        <v/>
      </c>
      <c r="AE76" s="138"/>
      <c r="AF76" s="139"/>
      <c r="AG76" s="122" t="str">
        <f>IF(入力シート!B86="","",入力シート!M86)</f>
        <v/>
      </c>
      <c r="AH76" s="122"/>
      <c r="AI76" s="122"/>
      <c r="AJ76" s="122"/>
      <c r="AK76" s="122"/>
      <c r="AL76" s="122"/>
      <c r="AM76" s="122"/>
      <c r="AN76" s="122"/>
      <c r="AO76" s="122"/>
      <c r="AP76" s="122"/>
      <c r="AQ76" s="122"/>
      <c r="AR76" s="122"/>
      <c r="AS76" s="122"/>
      <c r="AT76" s="123"/>
    </row>
    <row r="77" spans="2:46">
      <c r="B77" s="14"/>
      <c r="C77" s="124" t="str">
        <f>IF(入力シート!B87="","",入力シート!B87)</f>
        <v/>
      </c>
      <c r="D77" s="124"/>
      <c r="E77" s="124"/>
      <c r="F77" s="124"/>
      <c r="G77" s="124"/>
      <c r="H77" s="124"/>
      <c r="I77" s="124"/>
      <c r="J77" s="124"/>
      <c r="K77" s="125"/>
      <c r="L77" s="126" t="str">
        <f>IF(入力シート!B87="","",入力シート!AB87)</f>
        <v/>
      </c>
      <c r="M77" s="127"/>
      <c r="N77" s="127"/>
      <c r="O77" s="129" t="str">
        <f>IF(入力シート!B87="","",入力シート!AB87)</f>
        <v/>
      </c>
      <c r="P77" s="130"/>
      <c r="Q77" s="130"/>
      <c r="R77" s="130"/>
      <c r="S77" s="23" t="str">
        <f>IF(入力シート!B87="","","－")</f>
        <v/>
      </c>
      <c r="T77" s="131" t="str">
        <f>IF(入力シート!B87="","",入力シート!AJ87)</f>
        <v/>
      </c>
      <c r="U77" s="132"/>
      <c r="V77" s="129" t="str">
        <f>IF(入力シート!B87="","",入力シート!AF87)</f>
        <v/>
      </c>
      <c r="W77" s="130"/>
      <c r="X77" s="130"/>
      <c r="Y77" s="133"/>
      <c r="Z77" s="134" t="str">
        <f t="shared" si="13"/>
        <v/>
      </c>
      <c r="AA77" s="135"/>
      <c r="AB77" s="135"/>
      <c r="AC77" s="136"/>
      <c r="AD77" s="137" t="str">
        <f>IF(入力シート!B87="","",入力シート!V87)</f>
        <v/>
      </c>
      <c r="AE77" s="138"/>
      <c r="AF77" s="139"/>
      <c r="AG77" s="122" t="str">
        <f>IF(入力シート!B87="","",入力シート!M87)</f>
        <v/>
      </c>
      <c r="AH77" s="122"/>
      <c r="AI77" s="122"/>
      <c r="AJ77" s="122"/>
      <c r="AK77" s="122"/>
      <c r="AL77" s="122"/>
      <c r="AM77" s="122"/>
      <c r="AN77" s="122"/>
      <c r="AO77" s="122"/>
      <c r="AP77" s="122"/>
      <c r="AQ77" s="122"/>
      <c r="AR77" s="122"/>
      <c r="AS77" s="122"/>
      <c r="AT77" s="123"/>
    </row>
    <row r="78" spans="2:46">
      <c r="B78" s="14"/>
      <c r="C78" s="124" t="str">
        <f>IF(入力シート!B88="","",入力シート!B88)</f>
        <v/>
      </c>
      <c r="D78" s="124"/>
      <c r="E78" s="124"/>
      <c r="F78" s="124"/>
      <c r="G78" s="124"/>
      <c r="H78" s="124"/>
      <c r="I78" s="124"/>
      <c r="J78" s="124"/>
      <c r="K78" s="125"/>
      <c r="L78" s="126" t="str">
        <f>IF(入力シート!B88="","",入力シート!AB88)</f>
        <v/>
      </c>
      <c r="M78" s="127"/>
      <c r="N78" s="127"/>
      <c r="O78" s="129" t="str">
        <f>IF(入力シート!B88="","",入力シート!AB88)</f>
        <v/>
      </c>
      <c r="P78" s="130"/>
      <c r="Q78" s="130"/>
      <c r="R78" s="130"/>
      <c r="S78" s="23" t="str">
        <f>IF(入力シート!B88="","","－")</f>
        <v/>
      </c>
      <c r="T78" s="131" t="str">
        <f>IF(入力シート!B88="","",入力シート!AJ88)</f>
        <v/>
      </c>
      <c r="U78" s="132"/>
      <c r="V78" s="129" t="str">
        <f>IF(入力シート!B88="","",入力シート!AF88)</f>
        <v/>
      </c>
      <c r="W78" s="130"/>
      <c r="X78" s="130"/>
      <c r="Y78" s="133"/>
      <c r="Z78" s="134" t="str">
        <f t="shared" si="13"/>
        <v/>
      </c>
      <c r="AA78" s="135"/>
      <c r="AB78" s="135"/>
      <c r="AC78" s="136"/>
      <c r="AD78" s="137" t="str">
        <f>IF(入力シート!B88="","",入力シート!V88)</f>
        <v/>
      </c>
      <c r="AE78" s="138"/>
      <c r="AF78" s="139"/>
      <c r="AG78" s="122" t="str">
        <f>IF(入力シート!B88="","",入力シート!M88)</f>
        <v/>
      </c>
      <c r="AH78" s="122"/>
      <c r="AI78" s="122"/>
      <c r="AJ78" s="122"/>
      <c r="AK78" s="122"/>
      <c r="AL78" s="122"/>
      <c r="AM78" s="122"/>
      <c r="AN78" s="122"/>
      <c r="AO78" s="122"/>
      <c r="AP78" s="122"/>
      <c r="AQ78" s="122"/>
      <c r="AR78" s="122"/>
      <c r="AS78" s="122"/>
      <c r="AT78" s="123"/>
    </row>
    <row r="79" spans="2:46">
      <c r="B79" s="14"/>
      <c r="C79" s="124" t="str">
        <f>IF(入力シート!B89="","",入力シート!B89)</f>
        <v/>
      </c>
      <c r="D79" s="124"/>
      <c r="E79" s="124"/>
      <c r="F79" s="124"/>
      <c r="G79" s="124"/>
      <c r="H79" s="124"/>
      <c r="I79" s="124"/>
      <c r="J79" s="124"/>
      <c r="K79" s="125"/>
      <c r="L79" s="126" t="str">
        <f>IF(入力シート!B89="","",入力シート!AB89)</f>
        <v/>
      </c>
      <c r="M79" s="127"/>
      <c r="N79" s="127"/>
      <c r="O79" s="129" t="str">
        <f>IF(入力シート!B89="","",入力シート!AB89)</f>
        <v/>
      </c>
      <c r="P79" s="130"/>
      <c r="Q79" s="130"/>
      <c r="R79" s="130"/>
      <c r="S79" s="23" t="str">
        <f>IF(入力シート!B89="","","－")</f>
        <v/>
      </c>
      <c r="T79" s="131" t="str">
        <f>IF(入力シート!B89="","",入力シート!AJ89)</f>
        <v/>
      </c>
      <c r="U79" s="132"/>
      <c r="V79" s="129" t="str">
        <f>IF(入力シート!B89="","",入力シート!AF89)</f>
        <v/>
      </c>
      <c r="W79" s="130"/>
      <c r="X79" s="130"/>
      <c r="Y79" s="133"/>
      <c r="Z79" s="134" t="str">
        <f t="shared" si="13"/>
        <v/>
      </c>
      <c r="AA79" s="135"/>
      <c r="AB79" s="135"/>
      <c r="AC79" s="136"/>
      <c r="AD79" s="137" t="str">
        <f>IF(入力シート!B89="","",入力シート!V89)</f>
        <v/>
      </c>
      <c r="AE79" s="138"/>
      <c r="AF79" s="139"/>
      <c r="AG79" s="122" t="str">
        <f>IF(入力シート!B89="","",入力シート!M89)</f>
        <v/>
      </c>
      <c r="AH79" s="122"/>
      <c r="AI79" s="122"/>
      <c r="AJ79" s="122"/>
      <c r="AK79" s="122"/>
      <c r="AL79" s="122"/>
      <c r="AM79" s="122"/>
      <c r="AN79" s="122"/>
      <c r="AO79" s="122"/>
      <c r="AP79" s="122"/>
      <c r="AQ79" s="122"/>
      <c r="AR79" s="122"/>
      <c r="AS79" s="122"/>
      <c r="AT79" s="123"/>
    </row>
    <row r="80" spans="2:46" ht="15.75" customHeight="1" thickBot="1">
      <c r="B80" s="14"/>
      <c r="C80" s="124" t="str">
        <f>IF(入力シート!B90="","",入力シート!B90)</f>
        <v/>
      </c>
      <c r="D80" s="124"/>
      <c r="E80" s="124"/>
      <c r="F80" s="124"/>
      <c r="G80" s="124"/>
      <c r="H80" s="124"/>
      <c r="I80" s="124"/>
      <c r="J80" s="124"/>
      <c r="K80" s="125"/>
      <c r="L80" s="126" t="str">
        <f>IF(入力シート!B90="","",入力シート!AB90)</f>
        <v/>
      </c>
      <c r="M80" s="127"/>
      <c r="N80" s="127"/>
      <c r="O80" s="129" t="str">
        <f>IF(入力シート!B90="","",入力シート!AB90)</f>
        <v/>
      </c>
      <c r="P80" s="130"/>
      <c r="Q80" s="130"/>
      <c r="R80" s="130"/>
      <c r="S80" s="23" t="str">
        <f>IF(入力シート!B90="","","－")</f>
        <v/>
      </c>
      <c r="T80" s="131" t="str">
        <f>IF(入力シート!B90="","",入力シート!AJ90)</f>
        <v/>
      </c>
      <c r="U80" s="132"/>
      <c r="V80" s="129" t="str">
        <f>IF(入力シート!B90="","",入力シート!AF90)</f>
        <v/>
      </c>
      <c r="W80" s="130"/>
      <c r="X80" s="130"/>
      <c r="Y80" s="133"/>
      <c r="Z80" s="134" t="str">
        <f t="shared" ref="Z80" si="14">T80</f>
        <v/>
      </c>
      <c r="AA80" s="135"/>
      <c r="AB80" s="135"/>
      <c r="AC80" s="136"/>
      <c r="AD80" s="137" t="str">
        <f>IF(入力シート!B90="","",入力シート!V90)</f>
        <v/>
      </c>
      <c r="AE80" s="138"/>
      <c r="AF80" s="139"/>
      <c r="AG80" s="122" t="str">
        <f>IF(入力シート!B90="","",入力シート!M90)</f>
        <v/>
      </c>
      <c r="AH80" s="122"/>
      <c r="AI80" s="122"/>
      <c r="AJ80" s="122"/>
      <c r="AK80" s="122"/>
      <c r="AL80" s="122"/>
      <c r="AM80" s="122"/>
      <c r="AN80" s="122"/>
      <c r="AO80" s="122"/>
      <c r="AP80" s="122"/>
      <c r="AQ80" s="122"/>
      <c r="AR80" s="122"/>
      <c r="AS80" s="122"/>
      <c r="AT80" s="123"/>
    </row>
    <row r="81" spans="1:46" ht="19.5" thickTop="1" thickBot="1">
      <c r="B81" s="240" t="s">
        <v>20</v>
      </c>
      <c r="C81" s="241"/>
      <c r="D81" s="241"/>
      <c r="E81" s="241"/>
      <c r="F81" s="241"/>
      <c r="G81" s="241"/>
      <c r="H81" s="241"/>
      <c r="I81" s="241"/>
      <c r="J81" s="241"/>
      <c r="K81" s="242"/>
      <c r="L81" s="312">
        <f>SUM(L7:N79)</f>
        <v>0</v>
      </c>
      <c r="M81" s="313"/>
      <c r="N81" s="313"/>
      <c r="O81" s="246"/>
      <c r="P81" s="247"/>
      <c r="Q81" s="247"/>
      <c r="R81" s="247"/>
      <c r="S81" s="247"/>
      <c r="T81" s="247"/>
      <c r="U81" s="248"/>
      <c r="V81" s="249" t="str">
        <f>_xlfn.IFS(入力シート!$U$5="週30時間以上",MIN(SUM($V$6,$V$23,$V$35,$V$42,$V$49),3000000),入力シート!$U$5="週30時間未満",MIN(SUM($V$6,$V$23,$V$35,$V$42,$V$49),1500000),入力シート!$U$5="","")</f>
        <v/>
      </c>
      <c r="W81" s="250"/>
      <c r="X81" s="250"/>
      <c r="Y81" s="251"/>
      <c r="Z81" s="252" t="str">
        <f>IFERROR(L81-V81-SUM(Z7:AC79),"")</f>
        <v/>
      </c>
      <c r="AA81" s="253"/>
      <c r="AB81" s="253"/>
      <c r="AC81" s="254"/>
      <c r="AD81" s="255"/>
      <c r="AE81" s="256"/>
      <c r="AF81" s="52"/>
      <c r="AG81" s="257"/>
      <c r="AH81" s="258"/>
      <c r="AI81" s="258"/>
      <c r="AJ81" s="258"/>
      <c r="AK81" s="258"/>
      <c r="AL81" s="258"/>
      <c r="AM81" s="258"/>
      <c r="AN81" s="258"/>
      <c r="AO81" s="258"/>
      <c r="AP81" s="258"/>
      <c r="AQ81" s="258"/>
      <c r="AR81" s="258"/>
      <c r="AS81" s="258"/>
      <c r="AT81" s="259"/>
    </row>
    <row r="82" spans="1:46">
      <c r="B82" s="38"/>
      <c r="C82" s="38"/>
      <c r="D82" s="38"/>
      <c r="E82" s="38"/>
      <c r="F82" s="38"/>
      <c r="G82" s="38"/>
      <c r="H82" s="38"/>
      <c r="I82" s="38"/>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row>
    <row r="83" spans="1:46" ht="16.5" thickBot="1">
      <c r="A83" s="10" t="s">
        <v>250</v>
      </c>
    </row>
    <row r="84" spans="1:46">
      <c r="B84" s="210" t="s">
        <v>39</v>
      </c>
      <c r="C84" s="211"/>
      <c r="D84" s="211"/>
      <c r="E84" s="211"/>
      <c r="F84" s="211"/>
      <c r="G84" s="211"/>
      <c r="H84" s="211"/>
      <c r="I84" s="211"/>
      <c r="J84" s="211"/>
      <c r="K84" s="212"/>
      <c r="L84" s="213" t="s">
        <v>40</v>
      </c>
      <c r="M84" s="174"/>
      <c r="N84" s="174"/>
      <c r="O84" s="174"/>
      <c r="P84" s="174"/>
      <c r="Q84" s="174"/>
      <c r="R84" s="174"/>
      <c r="S84" s="174"/>
      <c r="T84" s="174"/>
      <c r="U84" s="174"/>
      <c r="V84" s="174"/>
      <c r="W84" s="174"/>
      <c r="X84" s="174"/>
      <c r="Y84" s="174"/>
      <c r="Z84" s="174"/>
      <c r="AA84" s="174"/>
      <c r="AB84" s="174"/>
      <c r="AC84" s="174"/>
      <c r="AD84" s="174"/>
      <c r="AE84" s="174"/>
      <c r="AF84" s="174"/>
      <c r="AG84" s="174"/>
      <c r="AH84" s="174"/>
      <c r="AI84" s="174"/>
      <c r="AJ84" s="174"/>
      <c r="AK84" s="174"/>
      <c r="AL84" s="174"/>
      <c r="AM84" s="174"/>
      <c r="AN84" s="174"/>
      <c r="AO84" s="174"/>
      <c r="AP84" s="174"/>
      <c r="AQ84" s="174"/>
      <c r="AR84" s="174"/>
      <c r="AS84" s="174"/>
      <c r="AT84" s="175"/>
    </row>
    <row r="85" spans="1:46">
      <c r="B85" s="214" t="str">
        <f>IF(入力シート!D28="","",入力シート!D28)</f>
        <v/>
      </c>
      <c r="C85" s="215"/>
      <c r="D85" s="215"/>
      <c r="E85" s="215"/>
      <c r="F85" s="215"/>
      <c r="G85" s="215"/>
      <c r="H85" s="215"/>
      <c r="I85" s="215"/>
      <c r="J85" s="215"/>
      <c r="K85" s="216"/>
      <c r="L85" s="226" t="str">
        <f>IF(入力シート!BF28="","",入力シート!BF28)</f>
        <v/>
      </c>
      <c r="M85" s="227"/>
      <c r="N85" s="227"/>
      <c r="O85" s="227"/>
      <c r="P85" s="227"/>
      <c r="Q85" s="227"/>
      <c r="R85" s="227"/>
      <c r="S85" s="227"/>
      <c r="T85" s="227"/>
      <c r="U85" s="227"/>
      <c r="V85" s="227"/>
      <c r="W85" s="227"/>
      <c r="X85" s="227"/>
      <c r="Y85" s="227"/>
      <c r="Z85" s="227"/>
      <c r="AA85" s="227"/>
      <c r="AB85" s="227"/>
      <c r="AC85" s="227"/>
      <c r="AD85" s="227"/>
      <c r="AE85" s="227"/>
      <c r="AF85" s="227"/>
      <c r="AG85" s="227"/>
      <c r="AH85" s="227"/>
      <c r="AI85" s="227"/>
      <c r="AJ85" s="227"/>
      <c r="AK85" s="227"/>
      <c r="AL85" s="227"/>
      <c r="AM85" s="227"/>
      <c r="AN85" s="227"/>
      <c r="AO85" s="227"/>
      <c r="AP85" s="227"/>
      <c r="AQ85" s="227"/>
      <c r="AR85" s="227"/>
      <c r="AS85" s="227"/>
      <c r="AT85" s="228"/>
    </row>
    <row r="86" spans="1:46">
      <c r="B86" s="214" t="str">
        <f>IF(入力シート!D29="","",入力シート!D29)</f>
        <v/>
      </c>
      <c r="C86" s="215"/>
      <c r="D86" s="215"/>
      <c r="E86" s="215"/>
      <c r="F86" s="215"/>
      <c r="G86" s="215"/>
      <c r="H86" s="215"/>
      <c r="I86" s="215"/>
      <c r="J86" s="215"/>
      <c r="K86" s="216"/>
      <c r="L86" s="226" t="str">
        <f>IF(入力シート!BF29="","",入力シート!BF29)</f>
        <v/>
      </c>
      <c r="M86" s="227"/>
      <c r="N86" s="227"/>
      <c r="O86" s="227"/>
      <c r="P86" s="227"/>
      <c r="Q86" s="227"/>
      <c r="R86" s="227"/>
      <c r="S86" s="227"/>
      <c r="T86" s="227"/>
      <c r="U86" s="227"/>
      <c r="V86" s="227"/>
      <c r="W86" s="227"/>
      <c r="X86" s="227"/>
      <c r="Y86" s="227"/>
      <c r="Z86" s="227"/>
      <c r="AA86" s="227"/>
      <c r="AB86" s="227"/>
      <c r="AC86" s="227"/>
      <c r="AD86" s="227"/>
      <c r="AE86" s="227"/>
      <c r="AF86" s="227"/>
      <c r="AG86" s="227"/>
      <c r="AH86" s="227"/>
      <c r="AI86" s="227"/>
      <c r="AJ86" s="227"/>
      <c r="AK86" s="227"/>
      <c r="AL86" s="227"/>
      <c r="AM86" s="227"/>
      <c r="AN86" s="227"/>
      <c r="AO86" s="227"/>
      <c r="AP86" s="227"/>
      <c r="AQ86" s="227"/>
      <c r="AR86" s="227"/>
      <c r="AS86" s="227"/>
      <c r="AT86" s="228"/>
    </row>
    <row r="87" spans="1:46">
      <c r="B87" s="214" t="str">
        <f>IF(入力シート!D30="","",入力シート!D30)</f>
        <v/>
      </c>
      <c r="C87" s="215"/>
      <c r="D87" s="215"/>
      <c r="E87" s="215"/>
      <c r="F87" s="215"/>
      <c r="G87" s="215"/>
      <c r="H87" s="215"/>
      <c r="I87" s="215"/>
      <c r="J87" s="215"/>
      <c r="K87" s="216"/>
      <c r="L87" s="226" t="str">
        <f>IF(入力シート!BF30="","",入力シート!BF30)</f>
        <v/>
      </c>
      <c r="M87" s="227"/>
      <c r="N87" s="227"/>
      <c r="O87" s="227"/>
      <c r="P87" s="227"/>
      <c r="Q87" s="227"/>
      <c r="R87" s="227"/>
      <c r="S87" s="227"/>
      <c r="T87" s="227"/>
      <c r="U87" s="227"/>
      <c r="V87" s="227"/>
      <c r="W87" s="227"/>
      <c r="X87" s="227"/>
      <c r="Y87" s="227"/>
      <c r="Z87" s="227"/>
      <c r="AA87" s="227"/>
      <c r="AB87" s="227"/>
      <c r="AC87" s="227"/>
      <c r="AD87" s="227"/>
      <c r="AE87" s="227"/>
      <c r="AF87" s="227"/>
      <c r="AG87" s="227"/>
      <c r="AH87" s="227"/>
      <c r="AI87" s="227"/>
      <c r="AJ87" s="227"/>
      <c r="AK87" s="227"/>
      <c r="AL87" s="227"/>
      <c r="AM87" s="227"/>
      <c r="AN87" s="227"/>
      <c r="AO87" s="227"/>
      <c r="AP87" s="227"/>
      <c r="AQ87" s="227"/>
      <c r="AR87" s="227"/>
      <c r="AS87" s="227"/>
      <c r="AT87" s="228"/>
    </row>
    <row r="88" spans="1:46">
      <c r="B88" s="214" t="str">
        <f>IF(入力シート!D31="","",入力シート!D31)</f>
        <v/>
      </c>
      <c r="C88" s="215"/>
      <c r="D88" s="215"/>
      <c r="E88" s="215"/>
      <c r="F88" s="215"/>
      <c r="G88" s="215"/>
      <c r="H88" s="215"/>
      <c r="I88" s="215"/>
      <c r="J88" s="215"/>
      <c r="K88" s="216"/>
      <c r="L88" s="226" t="str">
        <f>IF(入力シート!BF31="","",入力シート!BF31)</f>
        <v/>
      </c>
      <c r="M88" s="227"/>
      <c r="N88" s="227"/>
      <c r="O88" s="227"/>
      <c r="P88" s="227"/>
      <c r="Q88" s="227"/>
      <c r="R88" s="227"/>
      <c r="S88" s="227"/>
      <c r="T88" s="227"/>
      <c r="U88" s="227"/>
      <c r="V88" s="227"/>
      <c r="W88" s="227"/>
      <c r="X88" s="227"/>
      <c r="Y88" s="227"/>
      <c r="Z88" s="227"/>
      <c r="AA88" s="227"/>
      <c r="AB88" s="227"/>
      <c r="AC88" s="227"/>
      <c r="AD88" s="227"/>
      <c r="AE88" s="227"/>
      <c r="AF88" s="227"/>
      <c r="AG88" s="227"/>
      <c r="AH88" s="227"/>
      <c r="AI88" s="227"/>
      <c r="AJ88" s="227"/>
      <c r="AK88" s="227"/>
      <c r="AL88" s="227"/>
      <c r="AM88" s="227"/>
      <c r="AN88" s="227"/>
      <c r="AO88" s="227"/>
      <c r="AP88" s="227"/>
      <c r="AQ88" s="227"/>
      <c r="AR88" s="227"/>
      <c r="AS88" s="227"/>
      <c r="AT88" s="228"/>
    </row>
    <row r="89" spans="1:46">
      <c r="B89" s="214" t="str">
        <f>IF(入力シート!D32="","",入力シート!D32)</f>
        <v/>
      </c>
      <c r="C89" s="215"/>
      <c r="D89" s="215"/>
      <c r="E89" s="215"/>
      <c r="F89" s="215"/>
      <c r="G89" s="215"/>
      <c r="H89" s="215"/>
      <c r="I89" s="215"/>
      <c r="J89" s="215"/>
      <c r="K89" s="216"/>
      <c r="L89" s="226" t="str">
        <f>IF(入力シート!BF32="","",入力シート!BF32)</f>
        <v/>
      </c>
      <c r="M89" s="227"/>
      <c r="N89" s="227"/>
      <c r="O89" s="227"/>
      <c r="P89" s="227"/>
      <c r="Q89" s="227"/>
      <c r="R89" s="227"/>
      <c r="S89" s="227"/>
      <c r="T89" s="227"/>
      <c r="U89" s="227"/>
      <c r="V89" s="227"/>
      <c r="W89" s="227"/>
      <c r="X89" s="227"/>
      <c r="Y89" s="227"/>
      <c r="Z89" s="227"/>
      <c r="AA89" s="227"/>
      <c r="AB89" s="227"/>
      <c r="AC89" s="227"/>
      <c r="AD89" s="227"/>
      <c r="AE89" s="227"/>
      <c r="AF89" s="227"/>
      <c r="AG89" s="227"/>
      <c r="AH89" s="227"/>
      <c r="AI89" s="227"/>
      <c r="AJ89" s="227"/>
      <c r="AK89" s="227"/>
      <c r="AL89" s="227"/>
      <c r="AM89" s="227"/>
      <c r="AN89" s="227"/>
      <c r="AO89" s="227"/>
      <c r="AP89" s="227"/>
      <c r="AQ89" s="227"/>
      <c r="AR89" s="227"/>
      <c r="AS89" s="227"/>
      <c r="AT89" s="228"/>
    </row>
    <row r="90" spans="1:46">
      <c r="B90" s="214" t="str">
        <f>IF(入力シート!D33="","",入力シート!D33)</f>
        <v/>
      </c>
      <c r="C90" s="215"/>
      <c r="D90" s="215"/>
      <c r="E90" s="215"/>
      <c r="F90" s="215"/>
      <c r="G90" s="215"/>
      <c r="H90" s="215"/>
      <c r="I90" s="215"/>
      <c r="J90" s="215"/>
      <c r="K90" s="216"/>
      <c r="L90" s="226" t="str">
        <f>IF(入力シート!BF33="","",入力シート!BF33)</f>
        <v/>
      </c>
      <c r="M90" s="227"/>
      <c r="N90" s="227"/>
      <c r="O90" s="227"/>
      <c r="P90" s="227"/>
      <c r="Q90" s="227"/>
      <c r="R90" s="227"/>
      <c r="S90" s="227"/>
      <c r="T90" s="227"/>
      <c r="U90" s="227"/>
      <c r="V90" s="227"/>
      <c r="W90" s="227"/>
      <c r="X90" s="227"/>
      <c r="Y90" s="227"/>
      <c r="Z90" s="227"/>
      <c r="AA90" s="227"/>
      <c r="AB90" s="227"/>
      <c r="AC90" s="227"/>
      <c r="AD90" s="227"/>
      <c r="AE90" s="227"/>
      <c r="AF90" s="227"/>
      <c r="AG90" s="227"/>
      <c r="AH90" s="227"/>
      <c r="AI90" s="227"/>
      <c r="AJ90" s="227"/>
      <c r="AK90" s="227"/>
      <c r="AL90" s="227"/>
      <c r="AM90" s="227"/>
      <c r="AN90" s="227"/>
      <c r="AO90" s="227"/>
      <c r="AP90" s="227"/>
      <c r="AQ90" s="227"/>
      <c r="AR90" s="227"/>
      <c r="AS90" s="227"/>
      <c r="AT90" s="228"/>
    </row>
    <row r="91" spans="1:46">
      <c r="B91" s="214" t="str">
        <f>IF(入力シート!D34="","",入力シート!D34)</f>
        <v/>
      </c>
      <c r="C91" s="215"/>
      <c r="D91" s="215"/>
      <c r="E91" s="215"/>
      <c r="F91" s="215"/>
      <c r="G91" s="215"/>
      <c r="H91" s="215"/>
      <c r="I91" s="215"/>
      <c r="J91" s="215"/>
      <c r="K91" s="216"/>
      <c r="L91" s="226" t="str">
        <f>IF(入力シート!BF34="","",入力シート!BF34)</f>
        <v/>
      </c>
      <c r="M91" s="227"/>
      <c r="N91" s="227"/>
      <c r="O91" s="227"/>
      <c r="P91" s="227"/>
      <c r="Q91" s="227"/>
      <c r="R91" s="227"/>
      <c r="S91" s="227"/>
      <c r="T91" s="227"/>
      <c r="U91" s="227"/>
      <c r="V91" s="227"/>
      <c r="W91" s="227"/>
      <c r="X91" s="227"/>
      <c r="Y91" s="227"/>
      <c r="Z91" s="227"/>
      <c r="AA91" s="227"/>
      <c r="AB91" s="227"/>
      <c r="AC91" s="227"/>
      <c r="AD91" s="227"/>
      <c r="AE91" s="227"/>
      <c r="AF91" s="227"/>
      <c r="AG91" s="227"/>
      <c r="AH91" s="227"/>
      <c r="AI91" s="227"/>
      <c r="AJ91" s="227"/>
      <c r="AK91" s="227"/>
      <c r="AL91" s="227"/>
      <c r="AM91" s="227"/>
      <c r="AN91" s="227"/>
      <c r="AO91" s="227"/>
      <c r="AP91" s="227"/>
      <c r="AQ91" s="227"/>
      <c r="AR91" s="227"/>
      <c r="AS91" s="227"/>
      <c r="AT91" s="228"/>
    </row>
    <row r="92" spans="1:46">
      <c r="B92" s="214" t="str">
        <f>IF(入力シート!D35="","",入力シート!D35)</f>
        <v/>
      </c>
      <c r="C92" s="215"/>
      <c r="D92" s="215"/>
      <c r="E92" s="215"/>
      <c r="F92" s="215"/>
      <c r="G92" s="215"/>
      <c r="H92" s="215"/>
      <c r="I92" s="215"/>
      <c r="J92" s="215"/>
      <c r="K92" s="216"/>
      <c r="L92" s="226" t="str">
        <f>IF(入力シート!BF35="","",入力シート!BF35)</f>
        <v/>
      </c>
      <c r="M92" s="227"/>
      <c r="N92" s="227"/>
      <c r="O92" s="227"/>
      <c r="P92" s="227"/>
      <c r="Q92" s="227"/>
      <c r="R92" s="227"/>
      <c r="S92" s="227"/>
      <c r="T92" s="227"/>
      <c r="U92" s="227"/>
      <c r="V92" s="227"/>
      <c r="W92" s="227"/>
      <c r="X92" s="227"/>
      <c r="Y92" s="227"/>
      <c r="Z92" s="227"/>
      <c r="AA92" s="227"/>
      <c r="AB92" s="227"/>
      <c r="AC92" s="227"/>
      <c r="AD92" s="227"/>
      <c r="AE92" s="227"/>
      <c r="AF92" s="227"/>
      <c r="AG92" s="227"/>
      <c r="AH92" s="227"/>
      <c r="AI92" s="227"/>
      <c r="AJ92" s="227"/>
      <c r="AK92" s="227"/>
      <c r="AL92" s="227"/>
      <c r="AM92" s="227"/>
      <c r="AN92" s="227"/>
      <c r="AO92" s="227"/>
      <c r="AP92" s="227"/>
      <c r="AQ92" s="227"/>
      <c r="AR92" s="227"/>
      <c r="AS92" s="227"/>
      <c r="AT92" s="228"/>
    </row>
    <row r="93" spans="1:46">
      <c r="B93" s="214" t="str">
        <f>IF(入力シート!D36="","",入力シート!D36)</f>
        <v/>
      </c>
      <c r="C93" s="215"/>
      <c r="D93" s="215"/>
      <c r="E93" s="215"/>
      <c r="F93" s="215"/>
      <c r="G93" s="215"/>
      <c r="H93" s="215"/>
      <c r="I93" s="215"/>
      <c r="J93" s="215"/>
      <c r="K93" s="216"/>
      <c r="L93" s="226" t="str">
        <f>IF(入力シート!BF36="","",入力シート!BF36)</f>
        <v/>
      </c>
      <c r="M93" s="227"/>
      <c r="N93" s="227"/>
      <c r="O93" s="227"/>
      <c r="P93" s="227"/>
      <c r="Q93" s="227"/>
      <c r="R93" s="227"/>
      <c r="S93" s="227"/>
      <c r="T93" s="227"/>
      <c r="U93" s="227"/>
      <c r="V93" s="227"/>
      <c r="W93" s="227"/>
      <c r="X93" s="227"/>
      <c r="Y93" s="227"/>
      <c r="Z93" s="227"/>
      <c r="AA93" s="227"/>
      <c r="AB93" s="227"/>
      <c r="AC93" s="227"/>
      <c r="AD93" s="227"/>
      <c r="AE93" s="227"/>
      <c r="AF93" s="227"/>
      <c r="AG93" s="227"/>
      <c r="AH93" s="227"/>
      <c r="AI93" s="227"/>
      <c r="AJ93" s="227"/>
      <c r="AK93" s="227"/>
      <c r="AL93" s="227"/>
      <c r="AM93" s="227"/>
      <c r="AN93" s="227"/>
      <c r="AO93" s="227"/>
      <c r="AP93" s="227"/>
      <c r="AQ93" s="227"/>
      <c r="AR93" s="227"/>
      <c r="AS93" s="227"/>
      <c r="AT93" s="228"/>
    </row>
    <row r="94" spans="1:46" ht="16.5" thickBot="1">
      <c r="B94" s="220" t="str">
        <f>IF(入力シート!D37="","",入力シート!D37)</f>
        <v/>
      </c>
      <c r="C94" s="221"/>
      <c r="D94" s="221"/>
      <c r="E94" s="221"/>
      <c r="F94" s="221"/>
      <c r="G94" s="221"/>
      <c r="H94" s="221"/>
      <c r="I94" s="221"/>
      <c r="J94" s="221"/>
      <c r="K94" s="222"/>
      <c r="L94" s="223" t="str">
        <f>IF(入力シート!BF37="","",入力シート!BF37)</f>
        <v/>
      </c>
      <c r="M94" s="224"/>
      <c r="N94" s="224"/>
      <c r="O94" s="224"/>
      <c r="P94" s="224"/>
      <c r="Q94" s="224"/>
      <c r="R94" s="224"/>
      <c r="S94" s="224"/>
      <c r="T94" s="224"/>
      <c r="U94" s="224"/>
      <c r="V94" s="224"/>
      <c r="W94" s="224"/>
      <c r="X94" s="224"/>
      <c r="Y94" s="224"/>
      <c r="Z94" s="224"/>
      <c r="AA94" s="224"/>
      <c r="AB94" s="224"/>
      <c r="AC94" s="224"/>
      <c r="AD94" s="224"/>
      <c r="AE94" s="224"/>
      <c r="AF94" s="224"/>
      <c r="AG94" s="224"/>
      <c r="AH94" s="224"/>
      <c r="AI94" s="224"/>
      <c r="AJ94" s="224"/>
      <c r="AK94" s="224"/>
      <c r="AL94" s="224"/>
      <c r="AM94" s="224"/>
      <c r="AN94" s="224"/>
      <c r="AO94" s="224"/>
      <c r="AP94" s="224"/>
      <c r="AQ94" s="224"/>
      <c r="AR94" s="224"/>
      <c r="AS94" s="224"/>
      <c r="AT94" s="225"/>
    </row>
    <row r="95" spans="1:46">
      <c r="B95" s="3"/>
      <c r="C95" s="3"/>
      <c r="D95" s="3"/>
      <c r="E95" s="3"/>
      <c r="F95" s="3"/>
      <c r="G95" s="3"/>
      <c r="H95" s="3"/>
      <c r="I95" s="3"/>
      <c r="J95" s="3"/>
      <c r="K95" s="3"/>
      <c r="L95" s="63"/>
      <c r="M95" s="63"/>
      <c r="N95" s="63"/>
      <c r="O95" s="63"/>
      <c r="P95" s="63"/>
      <c r="Q95" s="63"/>
      <c r="R95" s="63"/>
      <c r="S95" s="63"/>
      <c r="T95" s="63"/>
      <c r="U95" s="63"/>
      <c r="V95" s="63"/>
      <c r="W95" s="63"/>
      <c r="X95" s="63"/>
      <c r="Y95" s="63"/>
      <c r="Z95" s="63"/>
      <c r="AA95" s="63"/>
      <c r="AB95" s="63"/>
      <c r="AC95" s="63"/>
      <c r="AD95" s="63"/>
      <c r="AE95" s="63"/>
      <c r="AF95" s="63"/>
      <c r="AG95" s="63"/>
      <c r="AH95" s="63"/>
      <c r="AI95" s="63"/>
      <c r="AJ95" s="63"/>
      <c r="AK95" s="63"/>
      <c r="AL95" s="63"/>
      <c r="AM95" s="63"/>
      <c r="AN95" s="63"/>
      <c r="AO95" s="63"/>
      <c r="AP95" s="63"/>
      <c r="AQ95" s="63"/>
      <c r="AR95" s="63"/>
      <c r="AS95" s="63"/>
      <c r="AT95" s="63"/>
    </row>
    <row r="96" spans="1:46" ht="16.5" thickBot="1">
      <c r="A96" s="10" t="s">
        <v>251</v>
      </c>
    </row>
    <row r="97" spans="1:46">
      <c r="B97" s="210" t="s">
        <v>39</v>
      </c>
      <c r="C97" s="211"/>
      <c r="D97" s="211"/>
      <c r="E97" s="211"/>
      <c r="F97" s="211"/>
      <c r="G97" s="211"/>
      <c r="H97" s="211"/>
      <c r="I97" s="211"/>
      <c r="J97" s="211"/>
      <c r="K97" s="212"/>
      <c r="L97" s="213" t="s">
        <v>42</v>
      </c>
      <c r="M97" s="174"/>
      <c r="N97" s="174"/>
      <c r="O97" s="174"/>
      <c r="P97" s="174"/>
      <c r="Q97" s="174"/>
      <c r="R97" s="174"/>
      <c r="S97" s="174"/>
      <c r="T97" s="174"/>
      <c r="U97" s="174"/>
      <c r="V97" s="174"/>
      <c r="W97" s="174"/>
      <c r="X97" s="174"/>
      <c r="Y97" s="174"/>
      <c r="Z97" s="174"/>
      <c r="AA97" s="174"/>
      <c r="AB97" s="174"/>
      <c r="AC97" s="174"/>
      <c r="AD97" s="174"/>
      <c r="AE97" s="174"/>
      <c r="AF97" s="174"/>
      <c r="AG97" s="174"/>
      <c r="AH97" s="174"/>
      <c r="AI97" s="174"/>
      <c r="AJ97" s="174"/>
      <c r="AK97" s="174"/>
      <c r="AL97" s="174"/>
      <c r="AM97" s="174"/>
      <c r="AN97" s="174"/>
      <c r="AO97" s="174"/>
      <c r="AP97" s="174"/>
      <c r="AQ97" s="174"/>
      <c r="AR97" s="174"/>
      <c r="AS97" s="174"/>
      <c r="AT97" s="175"/>
    </row>
    <row r="98" spans="1:46">
      <c r="B98" s="214" t="str">
        <f>IF(入力シート!D51="","",入力シート!D51)</f>
        <v/>
      </c>
      <c r="C98" s="215"/>
      <c r="D98" s="215"/>
      <c r="E98" s="215"/>
      <c r="F98" s="215"/>
      <c r="G98" s="215"/>
      <c r="H98" s="215"/>
      <c r="I98" s="215"/>
      <c r="J98" s="215"/>
      <c r="K98" s="216"/>
      <c r="L98" s="217" t="str">
        <f>IF(入力シート!BH51="","",入力シート!BH51)</f>
        <v/>
      </c>
      <c r="M98" s="218"/>
      <c r="N98" s="218"/>
      <c r="O98" s="218"/>
      <c r="P98" s="218"/>
      <c r="Q98" s="218"/>
      <c r="R98" s="218"/>
      <c r="S98" s="218"/>
      <c r="T98" s="218"/>
      <c r="U98" s="218"/>
      <c r="V98" s="218"/>
      <c r="W98" s="218"/>
      <c r="X98" s="218"/>
      <c r="Y98" s="218"/>
      <c r="Z98" s="218"/>
      <c r="AA98" s="218"/>
      <c r="AB98" s="218"/>
      <c r="AC98" s="218"/>
      <c r="AD98" s="218"/>
      <c r="AE98" s="218"/>
      <c r="AF98" s="218"/>
      <c r="AG98" s="218"/>
      <c r="AH98" s="218"/>
      <c r="AI98" s="218"/>
      <c r="AJ98" s="218"/>
      <c r="AK98" s="218"/>
      <c r="AL98" s="218"/>
      <c r="AM98" s="218"/>
      <c r="AN98" s="218"/>
      <c r="AO98" s="218"/>
      <c r="AP98" s="218"/>
      <c r="AQ98" s="218"/>
      <c r="AR98" s="218"/>
      <c r="AS98" s="218"/>
      <c r="AT98" s="219"/>
    </row>
    <row r="99" spans="1:46">
      <c r="B99" s="214" t="str">
        <f>IF(入力シート!D52="","",入力シート!D52)</f>
        <v/>
      </c>
      <c r="C99" s="215"/>
      <c r="D99" s="215"/>
      <c r="E99" s="215"/>
      <c r="F99" s="215"/>
      <c r="G99" s="215"/>
      <c r="H99" s="215"/>
      <c r="I99" s="215"/>
      <c r="J99" s="215"/>
      <c r="K99" s="216"/>
      <c r="L99" s="217" t="str">
        <f>IF(入力シート!BH52="","",入力シート!BH52)</f>
        <v/>
      </c>
      <c r="M99" s="218"/>
      <c r="N99" s="218"/>
      <c r="O99" s="218"/>
      <c r="P99" s="218"/>
      <c r="Q99" s="218"/>
      <c r="R99" s="218"/>
      <c r="S99" s="218"/>
      <c r="T99" s="218"/>
      <c r="U99" s="218"/>
      <c r="V99" s="218"/>
      <c r="W99" s="218"/>
      <c r="X99" s="218"/>
      <c r="Y99" s="218"/>
      <c r="Z99" s="218"/>
      <c r="AA99" s="218"/>
      <c r="AB99" s="218"/>
      <c r="AC99" s="218"/>
      <c r="AD99" s="218"/>
      <c r="AE99" s="218"/>
      <c r="AF99" s="218"/>
      <c r="AG99" s="218"/>
      <c r="AH99" s="218"/>
      <c r="AI99" s="218"/>
      <c r="AJ99" s="218"/>
      <c r="AK99" s="218"/>
      <c r="AL99" s="218"/>
      <c r="AM99" s="218"/>
      <c r="AN99" s="218"/>
      <c r="AO99" s="218"/>
      <c r="AP99" s="218"/>
      <c r="AQ99" s="218"/>
      <c r="AR99" s="218"/>
      <c r="AS99" s="218"/>
      <c r="AT99" s="219"/>
    </row>
    <row r="100" spans="1:46">
      <c r="B100" s="214" t="str">
        <f>IF(入力シート!D53="","",入力シート!D53)</f>
        <v/>
      </c>
      <c r="C100" s="215"/>
      <c r="D100" s="215"/>
      <c r="E100" s="215"/>
      <c r="F100" s="215"/>
      <c r="G100" s="215"/>
      <c r="H100" s="215"/>
      <c r="I100" s="215"/>
      <c r="J100" s="215"/>
      <c r="K100" s="216"/>
      <c r="L100" s="217" t="str">
        <f>IF(入力シート!BH53="","",入力シート!BH53)</f>
        <v/>
      </c>
      <c r="M100" s="218"/>
      <c r="N100" s="218"/>
      <c r="O100" s="218"/>
      <c r="P100" s="218"/>
      <c r="Q100" s="218"/>
      <c r="R100" s="218"/>
      <c r="S100" s="218"/>
      <c r="T100" s="218"/>
      <c r="U100" s="218"/>
      <c r="V100" s="218"/>
      <c r="W100" s="218"/>
      <c r="X100" s="218"/>
      <c r="Y100" s="218"/>
      <c r="Z100" s="218"/>
      <c r="AA100" s="218"/>
      <c r="AB100" s="218"/>
      <c r="AC100" s="218"/>
      <c r="AD100" s="218"/>
      <c r="AE100" s="218"/>
      <c r="AF100" s="218"/>
      <c r="AG100" s="218"/>
      <c r="AH100" s="218"/>
      <c r="AI100" s="218"/>
      <c r="AJ100" s="218"/>
      <c r="AK100" s="218"/>
      <c r="AL100" s="218"/>
      <c r="AM100" s="218"/>
      <c r="AN100" s="218"/>
      <c r="AO100" s="218"/>
      <c r="AP100" s="218"/>
      <c r="AQ100" s="218"/>
      <c r="AR100" s="218"/>
      <c r="AS100" s="218"/>
      <c r="AT100" s="219"/>
    </row>
    <row r="101" spans="1:46">
      <c r="B101" s="214" t="str">
        <f>IF(入力シート!D54="","",入力シート!D54)</f>
        <v/>
      </c>
      <c r="C101" s="215"/>
      <c r="D101" s="215"/>
      <c r="E101" s="215"/>
      <c r="F101" s="215"/>
      <c r="G101" s="215"/>
      <c r="H101" s="215"/>
      <c r="I101" s="215"/>
      <c r="J101" s="215"/>
      <c r="K101" s="216"/>
      <c r="L101" s="217" t="str">
        <f>IF(入力シート!BH54="","",入力シート!BH54)</f>
        <v/>
      </c>
      <c r="M101" s="218"/>
      <c r="N101" s="218"/>
      <c r="O101" s="218"/>
      <c r="P101" s="218"/>
      <c r="Q101" s="218"/>
      <c r="R101" s="218"/>
      <c r="S101" s="218"/>
      <c r="T101" s="218"/>
      <c r="U101" s="218"/>
      <c r="V101" s="218"/>
      <c r="W101" s="218"/>
      <c r="X101" s="218"/>
      <c r="Y101" s="218"/>
      <c r="Z101" s="218"/>
      <c r="AA101" s="218"/>
      <c r="AB101" s="218"/>
      <c r="AC101" s="218"/>
      <c r="AD101" s="218"/>
      <c r="AE101" s="218"/>
      <c r="AF101" s="218"/>
      <c r="AG101" s="218"/>
      <c r="AH101" s="218"/>
      <c r="AI101" s="218"/>
      <c r="AJ101" s="218"/>
      <c r="AK101" s="218"/>
      <c r="AL101" s="218"/>
      <c r="AM101" s="218"/>
      <c r="AN101" s="218"/>
      <c r="AO101" s="218"/>
      <c r="AP101" s="218"/>
      <c r="AQ101" s="218"/>
      <c r="AR101" s="218"/>
      <c r="AS101" s="218"/>
      <c r="AT101" s="219"/>
    </row>
    <row r="102" spans="1:46" ht="16.5" thickBot="1">
      <c r="B102" s="220" t="str">
        <f>IF(入力シート!D55="","",入力シート!D55)</f>
        <v/>
      </c>
      <c r="C102" s="221"/>
      <c r="D102" s="221"/>
      <c r="E102" s="221"/>
      <c r="F102" s="221"/>
      <c r="G102" s="221"/>
      <c r="H102" s="221"/>
      <c r="I102" s="221"/>
      <c r="J102" s="221"/>
      <c r="K102" s="222"/>
      <c r="L102" s="223" t="str">
        <f>IF(入力シート!BH55="","",入力シート!BH55)</f>
        <v/>
      </c>
      <c r="M102" s="224"/>
      <c r="N102" s="224"/>
      <c r="O102" s="224"/>
      <c r="P102" s="224"/>
      <c r="Q102" s="224"/>
      <c r="R102" s="224"/>
      <c r="S102" s="224"/>
      <c r="T102" s="224"/>
      <c r="U102" s="224"/>
      <c r="V102" s="224"/>
      <c r="W102" s="224"/>
      <c r="X102" s="224"/>
      <c r="Y102" s="224"/>
      <c r="Z102" s="224"/>
      <c r="AA102" s="224"/>
      <c r="AB102" s="224"/>
      <c r="AC102" s="224"/>
      <c r="AD102" s="224"/>
      <c r="AE102" s="224"/>
      <c r="AF102" s="224"/>
      <c r="AG102" s="224"/>
      <c r="AH102" s="224"/>
      <c r="AI102" s="224"/>
      <c r="AJ102" s="224"/>
      <c r="AK102" s="224"/>
      <c r="AL102" s="224"/>
      <c r="AM102" s="224"/>
      <c r="AN102" s="224"/>
      <c r="AO102" s="224"/>
      <c r="AP102" s="224"/>
      <c r="AQ102" s="224"/>
      <c r="AR102" s="224"/>
      <c r="AS102" s="224"/>
      <c r="AT102" s="225"/>
    </row>
    <row r="103" spans="1:46">
      <c r="B103" s="3"/>
      <c r="C103" s="3"/>
      <c r="D103" s="3"/>
      <c r="E103" s="3"/>
      <c r="F103" s="3"/>
      <c r="G103" s="3"/>
      <c r="H103" s="3"/>
      <c r="I103" s="3"/>
      <c r="J103" s="3"/>
      <c r="K103" s="3"/>
      <c r="L103" s="63"/>
      <c r="M103" s="63"/>
      <c r="N103" s="63"/>
      <c r="O103" s="63"/>
      <c r="P103" s="63"/>
      <c r="Q103" s="63"/>
      <c r="R103" s="63"/>
      <c r="S103" s="63"/>
      <c r="T103" s="63"/>
      <c r="U103" s="63"/>
      <c r="V103" s="63"/>
      <c r="W103" s="63"/>
      <c r="X103" s="63"/>
      <c r="Y103" s="63"/>
      <c r="Z103" s="63"/>
      <c r="AA103" s="63"/>
      <c r="AB103" s="63"/>
      <c r="AC103" s="63"/>
      <c r="AD103" s="63"/>
      <c r="AE103" s="63"/>
      <c r="AF103" s="63"/>
      <c r="AG103" s="63"/>
      <c r="AH103" s="63"/>
      <c r="AI103" s="63"/>
      <c r="AJ103" s="63"/>
      <c r="AK103" s="63"/>
      <c r="AL103" s="63"/>
      <c r="AM103" s="63"/>
      <c r="AN103" s="63"/>
      <c r="AO103" s="63"/>
      <c r="AP103" s="63"/>
      <c r="AQ103" s="63"/>
      <c r="AR103" s="63"/>
      <c r="AS103" s="63"/>
      <c r="AT103" s="63"/>
    </row>
    <row r="104" spans="1:46" ht="16.5" thickBot="1">
      <c r="A104" s="10" t="s">
        <v>43</v>
      </c>
    </row>
    <row r="105" spans="1:46">
      <c r="B105" s="173" t="s">
        <v>44</v>
      </c>
      <c r="C105" s="174"/>
      <c r="D105" s="174"/>
      <c r="E105" s="174"/>
      <c r="F105" s="174"/>
      <c r="G105" s="174"/>
      <c r="H105" s="174"/>
      <c r="I105" s="174"/>
      <c r="J105" s="174"/>
      <c r="K105" s="174"/>
      <c r="L105" s="174"/>
      <c r="M105" s="174"/>
      <c r="N105" s="174"/>
      <c r="O105" s="174"/>
      <c r="P105" s="174"/>
      <c r="Q105" s="174"/>
      <c r="R105" s="174"/>
      <c r="S105" s="174"/>
      <c r="T105" s="174"/>
      <c r="U105" s="175"/>
      <c r="V105" s="173" t="s">
        <v>45</v>
      </c>
      <c r="W105" s="174"/>
      <c r="X105" s="174"/>
      <c r="Y105" s="174"/>
      <c r="Z105" s="174"/>
      <c r="AA105" s="174"/>
      <c r="AB105" s="174"/>
      <c r="AC105" s="174"/>
      <c r="AD105" s="174"/>
      <c r="AE105" s="174"/>
      <c r="AF105" s="174"/>
      <c r="AG105" s="174"/>
      <c r="AH105" s="174"/>
      <c r="AI105" s="174"/>
      <c r="AJ105" s="174"/>
      <c r="AK105" s="175"/>
      <c r="AL105" s="173" t="s">
        <v>46</v>
      </c>
      <c r="AM105" s="174"/>
      <c r="AN105" s="174"/>
      <c r="AO105" s="174"/>
      <c r="AP105" s="174"/>
      <c r="AQ105" s="174"/>
      <c r="AR105" s="174"/>
      <c r="AS105" s="174"/>
      <c r="AT105" s="175"/>
    </row>
    <row r="106" spans="1:46">
      <c r="B106" s="145" t="s">
        <v>47</v>
      </c>
      <c r="C106" s="146"/>
      <c r="D106" s="146"/>
      <c r="E106" s="146"/>
      <c r="F106" s="146"/>
      <c r="G106" s="146"/>
      <c r="H106" s="146"/>
      <c r="I106" s="146"/>
      <c r="J106" s="146"/>
      <c r="K106" s="146"/>
      <c r="L106" s="146"/>
      <c r="M106" s="146"/>
      <c r="N106" s="146"/>
      <c r="O106" s="146" t="s">
        <v>48</v>
      </c>
      <c r="P106" s="146"/>
      <c r="Q106" s="146"/>
      <c r="R106" s="146"/>
      <c r="S106" s="146"/>
      <c r="T106" s="146"/>
      <c r="U106" s="179"/>
      <c r="V106" s="180" t="s">
        <v>47</v>
      </c>
      <c r="W106" s="181"/>
      <c r="X106" s="181"/>
      <c r="Y106" s="181"/>
      <c r="Z106" s="181"/>
      <c r="AA106" s="181"/>
      <c r="AB106" s="181"/>
      <c r="AC106" s="181"/>
      <c r="AD106" s="181"/>
      <c r="AE106" s="181"/>
      <c r="AF106" s="182"/>
      <c r="AG106" s="183" t="s">
        <v>48</v>
      </c>
      <c r="AH106" s="146"/>
      <c r="AI106" s="146"/>
      <c r="AJ106" s="146"/>
      <c r="AK106" s="179"/>
      <c r="AL106" s="184"/>
      <c r="AM106" s="185"/>
      <c r="AN106" s="185"/>
      <c r="AO106" s="185"/>
      <c r="AP106" s="185"/>
      <c r="AQ106" s="185"/>
      <c r="AR106" s="185"/>
      <c r="AS106" s="185"/>
      <c r="AT106" s="186"/>
    </row>
    <row r="107" spans="1:46">
      <c r="B107" s="190" t="s">
        <v>49</v>
      </c>
      <c r="C107" s="191"/>
      <c r="D107" s="191"/>
      <c r="E107" s="191"/>
      <c r="F107" s="191"/>
      <c r="G107" s="191"/>
      <c r="H107" s="191"/>
      <c r="I107" s="191"/>
      <c r="J107" s="191"/>
      <c r="K107" s="191"/>
      <c r="L107" s="191"/>
      <c r="M107" s="191"/>
      <c r="N107" s="191"/>
      <c r="O107" s="193" t="str">
        <f>V81</f>
        <v/>
      </c>
      <c r="P107" s="193"/>
      <c r="Q107" s="193"/>
      <c r="R107" s="193"/>
      <c r="S107" s="193"/>
      <c r="T107" s="193"/>
      <c r="U107" s="194"/>
      <c r="V107" s="204" t="s">
        <v>50</v>
      </c>
      <c r="W107" s="205"/>
      <c r="X107" s="205"/>
      <c r="Y107" s="205"/>
      <c r="Z107" s="205"/>
      <c r="AA107" s="205"/>
      <c r="AB107" s="205"/>
      <c r="AC107" s="205"/>
      <c r="AD107" s="205"/>
      <c r="AE107" s="205"/>
      <c r="AF107" s="206"/>
      <c r="AG107" s="207">
        <f>V6</f>
        <v>0</v>
      </c>
      <c r="AH107" s="208"/>
      <c r="AI107" s="208"/>
      <c r="AJ107" s="208"/>
      <c r="AK107" s="209"/>
      <c r="AL107" s="187"/>
      <c r="AM107" s="188"/>
      <c r="AN107" s="188"/>
      <c r="AO107" s="188"/>
      <c r="AP107" s="188"/>
      <c r="AQ107" s="188"/>
      <c r="AR107" s="188"/>
      <c r="AS107" s="188"/>
      <c r="AT107" s="189"/>
    </row>
    <row r="108" spans="1:46" ht="12.75">
      <c r="B108" s="190" t="s">
        <v>51</v>
      </c>
      <c r="C108" s="191"/>
      <c r="D108" s="191"/>
      <c r="E108" s="191"/>
      <c r="F108" s="191"/>
      <c r="G108" s="191"/>
      <c r="H108" s="191"/>
      <c r="I108" s="191"/>
      <c r="J108" s="191"/>
      <c r="K108" s="191"/>
      <c r="L108" s="191"/>
      <c r="M108" s="191"/>
      <c r="N108" s="191"/>
      <c r="O108" s="193" t="str">
        <f>Z81</f>
        <v/>
      </c>
      <c r="P108" s="193"/>
      <c r="Q108" s="193"/>
      <c r="R108" s="193"/>
      <c r="S108" s="193"/>
      <c r="T108" s="193"/>
      <c r="U108" s="194"/>
      <c r="V108" s="190" t="s">
        <v>52</v>
      </c>
      <c r="W108" s="191"/>
      <c r="X108" s="191"/>
      <c r="Y108" s="191"/>
      <c r="Z108" s="191"/>
      <c r="AA108" s="191"/>
      <c r="AB108" s="191"/>
      <c r="AC108" s="191"/>
      <c r="AD108" s="191"/>
      <c r="AE108" s="191"/>
      <c r="AF108" s="192"/>
      <c r="AG108" s="134">
        <f>V23</f>
        <v>0</v>
      </c>
      <c r="AH108" s="135"/>
      <c r="AI108" s="135"/>
      <c r="AJ108" s="135"/>
      <c r="AK108" s="195"/>
      <c r="AL108" s="187"/>
      <c r="AM108" s="188"/>
      <c r="AN108" s="188"/>
      <c r="AO108" s="188"/>
      <c r="AP108" s="188"/>
      <c r="AQ108" s="188"/>
      <c r="AR108" s="188"/>
      <c r="AS108" s="188"/>
      <c r="AT108" s="189"/>
    </row>
    <row r="109" spans="1:46" ht="15.75" customHeight="1">
      <c r="B109" s="512"/>
      <c r="C109" s="135"/>
      <c r="D109" s="135"/>
      <c r="E109" s="135"/>
      <c r="F109" s="135"/>
      <c r="G109" s="135"/>
      <c r="H109" s="135"/>
      <c r="I109" s="135"/>
      <c r="J109" s="135"/>
      <c r="K109" s="135"/>
      <c r="L109" s="135"/>
      <c r="M109" s="135"/>
      <c r="N109" s="135"/>
      <c r="O109" s="135"/>
      <c r="P109" s="135"/>
      <c r="Q109" s="135"/>
      <c r="R109" s="135"/>
      <c r="S109" s="135"/>
      <c r="T109" s="135"/>
      <c r="U109" s="195"/>
      <c r="V109" s="190" t="s">
        <v>53</v>
      </c>
      <c r="W109" s="191"/>
      <c r="X109" s="191"/>
      <c r="Y109" s="191"/>
      <c r="Z109" s="191"/>
      <c r="AA109" s="191"/>
      <c r="AB109" s="191"/>
      <c r="AC109" s="191"/>
      <c r="AD109" s="191"/>
      <c r="AE109" s="191"/>
      <c r="AF109" s="192"/>
      <c r="AG109" s="134">
        <f>V35</f>
        <v>0</v>
      </c>
      <c r="AH109" s="135"/>
      <c r="AI109" s="135"/>
      <c r="AJ109" s="135"/>
      <c r="AK109" s="195"/>
      <c r="AL109" s="187"/>
      <c r="AM109" s="188"/>
      <c r="AN109" s="188"/>
      <c r="AO109" s="188"/>
      <c r="AP109" s="188"/>
      <c r="AQ109" s="188"/>
      <c r="AR109" s="188"/>
      <c r="AS109" s="188"/>
      <c r="AT109" s="189"/>
    </row>
    <row r="110" spans="1:46" ht="12.75">
      <c r="B110" s="512"/>
      <c r="C110" s="135"/>
      <c r="D110" s="135"/>
      <c r="E110" s="135"/>
      <c r="F110" s="135"/>
      <c r="G110" s="135"/>
      <c r="H110" s="135"/>
      <c r="I110" s="135"/>
      <c r="J110" s="135"/>
      <c r="K110" s="135"/>
      <c r="L110" s="135"/>
      <c r="M110" s="135"/>
      <c r="N110" s="135"/>
      <c r="O110" s="135"/>
      <c r="P110" s="135"/>
      <c r="Q110" s="135"/>
      <c r="R110" s="135"/>
      <c r="S110" s="135"/>
      <c r="T110" s="135"/>
      <c r="U110" s="195"/>
      <c r="V110" s="190" t="s">
        <v>54</v>
      </c>
      <c r="W110" s="191"/>
      <c r="X110" s="191"/>
      <c r="Y110" s="191"/>
      <c r="Z110" s="191"/>
      <c r="AA110" s="191"/>
      <c r="AB110" s="191"/>
      <c r="AC110" s="191"/>
      <c r="AD110" s="191"/>
      <c r="AE110" s="191"/>
      <c r="AF110" s="192"/>
      <c r="AG110" s="134">
        <f>V42</f>
        <v>0</v>
      </c>
      <c r="AH110" s="135"/>
      <c r="AI110" s="135"/>
      <c r="AJ110" s="135"/>
      <c r="AK110" s="195"/>
      <c r="AL110" s="187"/>
      <c r="AM110" s="188"/>
      <c r="AN110" s="188"/>
      <c r="AO110" s="188"/>
      <c r="AP110" s="188"/>
      <c r="AQ110" s="188"/>
      <c r="AR110" s="188"/>
      <c r="AS110" s="188"/>
      <c r="AT110" s="189"/>
    </row>
    <row r="111" spans="1:46" ht="12.75">
      <c r="B111" s="196"/>
      <c r="C111" s="197"/>
      <c r="D111" s="197"/>
      <c r="E111" s="197"/>
      <c r="F111" s="197"/>
      <c r="G111" s="197"/>
      <c r="H111" s="197"/>
      <c r="I111" s="197"/>
      <c r="J111" s="197"/>
      <c r="K111" s="197"/>
      <c r="L111" s="197"/>
      <c r="M111" s="197"/>
      <c r="N111" s="197"/>
      <c r="O111" s="199"/>
      <c r="P111" s="199"/>
      <c r="Q111" s="199"/>
      <c r="R111" s="199"/>
      <c r="S111" s="199"/>
      <c r="T111" s="199"/>
      <c r="U111" s="200"/>
      <c r="V111" s="196" t="s">
        <v>55</v>
      </c>
      <c r="W111" s="197"/>
      <c r="X111" s="197"/>
      <c r="Y111" s="197"/>
      <c r="Z111" s="197"/>
      <c r="AA111" s="197"/>
      <c r="AB111" s="197"/>
      <c r="AC111" s="197"/>
      <c r="AD111" s="197"/>
      <c r="AE111" s="197"/>
      <c r="AF111" s="198"/>
      <c r="AG111" s="201">
        <f>V49</f>
        <v>0</v>
      </c>
      <c r="AH111" s="202"/>
      <c r="AI111" s="202"/>
      <c r="AJ111" s="202"/>
      <c r="AK111" s="203"/>
      <c r="AL111" s="187"/>
      <c r="AM111" s="188"/>
      <c r="AN111" s="188"/>
      <c r="AO111" s="188"/>
      <c r="AP111" s="188"/>
      <c r="AQ111" s="188"/>
      <c r="AR111" s="188"/>
      <c r="AS111" s="188"/>
      <c r="AT111" s="189"/>
    </row>
    <row r="112" spans="1:46" ht="16.5" thickBot="1">
      <c r="B112" s="161" t="s">
        <v>56</v>
      </c>
      <c r="C112" s="162"/>
      <c r="D112" s="162"/>
      <c r="E112" s="162"/>
      <c r="F112" s="162"/>
      <c r="G112" s="162"/>
      <c r="H112" s="162"/>
      <c r="I112" s="162"/>
      <c r="J112" s="162"/>
      <c r="K112" s="162"/>
      <c r="L112" s="162"/>
      <c r="M112" s="162"/>
      <c r="N112" s="162"/>
      <c r="O112" s="164">
        <f>SUM(O107:U110)</f>
        <v>0</v>
      </c>
      <c r="P112" s="164"/>
      <c r="Q112" s="164"/>
      <c r="R112" s="164"/>
      <c r="S112" s="164"/>
      <c r="T112" s="164"/>
      <c r="U112" s="165"/>
      <c r="V112" s="166" t="s">
        <v>57</v>
      </c>
      <c r="W112" s="167"/>
      <c r="X112" s="167"/>
      <c r="Y112" s="167"/>
      <c r="Z112" s="167"/>
      <c r="AA112" s="167"/>
      <c r="AB112" s="167"/>
      <c r="AC112" s="167"/>
      <c r="AD112" s="167"/>
      <c r="AE112" s="167"/>
      <c r="AF112" s="168"/>
      <c r="AG112" s="169">
        <f>SUM(AG107:AK111)</f>
        <v>0</v>
      </c>
      <c r="AH112" s="167"/>
      <c r="AI112" s="167"/>
      <c r="AJ112" s="167"/>
      <c r="AK112" s="170"/>
      <c r="AL112" s="171">
        <f>O112-AG112</f>
        <v>0</v>
      </c>
      <c r="AM112" s="171"/>
      <c r="AN112" s="171"/>
      <c r="AO112" s="171"/>
      <c r="AP112" s="171"/>
      <c r="AQ112" s="171"/>
      <c r="AR112" s="171"/>
      <c r="AS112" s="171"/>
      <c r="AT112" s="172"/>
    </row>
    <row r="113" spans="1:46">
      <c r="B113" s="38"/>
      <c r="C113" s="38"/>
      <c r="D113" s="38"/>
      <c r="E113" s="38"/>
      <c r="F113" s="38"/>
      <c r="G113" s="38"/>
      <c r="H113" s="38"/>
      <c r="I113" s="38"/>
      <c r="J113" s="39"/>
      <c r="K113" s="39"/>
      <c r="L113" s="39"/>
      <c r="M113" s="39"/>
      <c r="N113" s="39"/>
      <c r="O113" s="39"/>
      <c r="P113" s="39"/>
      <c r="Q113" s="39"/>
      <c r="R113" s="39"/>
      <c r="S113" s="39"/>
      <c r="T113" s="39"/>
      <c r="U113" s="39"/>
      <c r="V113" s="39"/>
      <c r="W113" s="39"/>
      <c r="X113" s="39"/>
      <c r="Y113" s="39"/>
      <c r="Z113" s="39"/>
      <c r="AA113" s="39"/>
      <c r="AB113" s="39"/>
      <c r="AC113" s="39"/>
      <c r="AD113" s="39"/>
      <c r="AE113" s="39"/>
      <c r="AF113" s="39"/>
      <c r="AG113" s="39"/>
      <c r="AH113" s="39"/>
      <c r="AI113" s="39"/>
      <c r="AJ113" s="39"/>
      <c r="AK113" s="39"/>
      <c r="AL113" s="39"/>
      <c r="AM113" s="39"/>
      <c r="AN113" s="39"/>
      <c r="AO113" s="39"/>
      <c r="AP113" s="39"/>
      <c r="AQ113" s="39"/>
      <c r="AR113" s="39"/>
      <c r="AS113" s="39"/>
      <c r="AT113" s="39"/>
    </row>
    <row r="114" spans="1:46" ht="16.5" thickBot="1">
      <c r="A114" s="10" t="s">
        <v>58</v>
      </c>
    </row>
    <row r="115" spans="1:46">
      <c r="B115" s="173" t="s">
        <v>59</v>
      </c>
      <c r="C115" s="174"/>
      <c r="D115" s="174"/>
      <c r="E115" s="174"/>
      <c r="F115" s="174"/>
      <c r="G115" s="174"/>
      <c r="H115" s="174"/>
      <c r="I115" s="175"/>
      <c r="J115" s="176">
        <f>入力シート!L109</f>
        <v>0</v>
      </c>
      <c r="K115" s="176"/>
      <c r="L115" s="176"/>
      <c r="M115" s="176"/>
      <c r="N115" s="176"/>
      <c r="O115" s="176"/>
      <c r="P115" s="176"/>
      <c r="Q115" s="176"/>
      <c r="R115" s="176"/>
      <c r="S115" s="176"/>
      <c r="T115" s="176"/>
      <c r="U115" s="176"/>
      <c r="V115" s="176"/>
      <c r="W115" s="176"/>
      <c r="X115" s="176"/>
      <c r="Y115" s="176"/>
      <c r="Z115" s="176"/>
      <c r="AA115" s="176"/>
      <c r="AB115" s="176"/>
      <c r="AC115" s="176"/>
      <c r="AD115" s="176"/>
      <c r="AE115" s="176"/>
      <c r="AF115" s="176"/>
      <c r="AG115" s="176"/>
      <c r="AH115" s="176"/>
      <c r="AI115" s="176"/>
      <c r="AJ115" s="176"/>
      <c r="AK115" s="176"/>
      <c r="AL115" s="176"/>
      <c r="AM115" s="176"/>
      <c r="AN115" s="176"/>
      <c r="AO115" s="176"/>
      <c r="AP115" s="176"/>
      <c r="AQ115" s="176"/>
      <c r="AR115" s="176"/>
      <c r="AS115" s="176"/>
      <c r="AT115" s="177"/>
    </row>
    <row r="116" spans="1:46" ht="16.5" thickBot="1">
      <c r="B116" s="140" t="s">
        <v>60</v>
      </c>
      <c r="C116" s="141"/>
      <c r="D116" s="141"/>
      <c r="E116" s="141"/>
      <c r="F116" s="141"/>
      <c r="G116" s="141"/>
      <c r="H116" s="141"/>
      <c r="I116" s="150"/>
      <c r="J116" s="151">
        <f>入力シート!L110</f>
        <v>0</v>
      </c>
      <c r="K116" s="151"/>
      <c r="L116" s="151"/>
      <c r="M116" s="151"/>
      <c r="N116" s="151"/>
      <c r="O116" s="151"/>
      <c r="P116" s="151"/>
      <c r="Q116" s="151"/>
      <c r="R116" s="151"/>
      <c r="S116" s="151"/>
      <c r="T116" s="151"/>
      <c r="U116" s="151"/>
      <c r="V116" s="151"/>
      <c r="W116" s="151"/>
      <c r="X116" s="151"/>
      <c r="Y116" s="151"/>
      <c r="Z116" s="151"/>
      <c r="AA116" s="151"/>
      <c r="AB116" s="151"/>
      <c r="AC116" s="151"/>
      <c r="AD116" s="151"/>
      <c r="AE116" s="151"/>
      <c r="AF116" s="151"/>
      <c r="AG116" s="151"/>
      <c r="AH116" s="151"/>
      <c r="AI116" s="151"/>
      <c r="AJ116" s="151"/>
      <c r="AK116" s="151"/>
      <c r="AL116" s="151"/>
      <c r="AM116" s="151"/>
      <c r="AN116" s="151"/>
      <c r="AO116" s="151"/>
      <c r="AP116" s="151"/>
      <c r="AQ116" s="151"/>
      <c r="AR116" s="151"/>
      <c r="AS116" s="151"/>
      <c r="AT116" s="152"/>
    </row>
    <row r="117" spans="1:46">
      <c r="B117" s="153"/>
      <c r="C117" s="154"/>
      <c r="D117" s="154"/>
      <c r="E117" s="154"/>
      <c r="F117" s="154"/>
      <c r="G117" s="154"/>
      <c r="H117" s="154"/>
      <c r="I117" s="154"/>
      <c r="J117" s="155" t="s">
        <v>61</v>
      </c>
      <c r="K117" s="156"/>
      <c r="L117" s="156"/>
      <c r="M117" s="156"/>
      <c r="N117" s="156"/>
      <c r="O117" s="156"/>
      <c r="P117" s="156"/>
      <c r="Q117" s="156"/>
      <c r="R117" s="156"/>
      <c r="S117" s="156"/>
      <c r="T117" s="156"/>
      <c r="U117" s="156"/>
      <c r="V117" s="156"/>
      <c r="W117" s="157" t="s">
        <v>62</v>
      </c>
      <c r="X117" s="157"/>
      <c r="Y117" s="157"/>
      <c r="Z117" s="157"/>
      <c r="AA117" s="157"/>
      <c r="AB117" s="157"/>
      <c r="AC117" s="157" t="s">
        <v>63</v>
      </c>
      <c r="AD117" s="157"/>
      <c r="AE117" s="157"/>
      <c r="AF117" s="157"/>
      <c r="AG117" s="158" t="s">
        <v>64</v>
      </c>
      <c r="AH117" s="158"/>
      <c r="AI117" s="158"/>
      <c r="AJ117" s="158"/>
      <c r="AK117" s="158"/>
      <c r="AL117" s="159" t="s">
        <v>65</v>
      </c>
      <c r="AM117" s="156"/>
      <c r="AN117" s="156"/>
      <c r="AO117" s="156"/>
      <c r="AP117" s="156"/>
      <c r="AQ117" s="156"/>
      <c r="AR117" s="156"/>
      <c r="AS117" s="156"/>
      <c r="AT117" s="160"/>
    </row>
    <row r="118" spans="1:46" ht="24.75">
      <c r="B118" s="145" t="s">
        <v>66</v>
      </c>
      <c r="C118" s="146"/>
      <c r="D118" s="146"/>
      <c r="E118" s="146"/>
      <c r="F118" s="146"/>
      <c r="G118" s="146"/>
      <c r="H118" s="146"/>
      <c r="I118" s="146"/>
      <c r="J118" s="147">
        <f>入力シート!L112</f>
        <v>0</v>
      </c>
      <c r="K118" s="148"/>
      <c r="L118" s="148"/>
      <c r="M118" s="148"/>
      <c r="N118" s="148"/>
      <c r="O118" s="148"/>
      <c r="P118" s="148"/>
      <c r="Q118" s="148"/>
      <c r="R118" s="148"/>
      <c r="S118" s="148"/>
      <c r="T118" s="148"/>
      <c r="U118" s="148"/>
      <c r="V118" s="148"/>
      <c r="W118" s="148">
        <f>入力シート!V112</f>
        <v>0</v>
      </c>
      <c r="X118" s="148"/>
      <c r="Y118" s="148"/>
      <c r="Z118" s="148"/>
      <c r="AA118" s="148"/>
      <c r="AB118" s="148"/>
      <c r="AC118" s="148">
        <f>入力シート!AA112</f>
        <v>0</v>
      </c>
      <c r="AD118" s="148" ph="1"/>
      <c r="AE118" s="148" ph="1"/>
      <c r="AF118" s="148" ph="1"/>
      <c r="AG118" s="148">
        <f>入力シート!AH112</f>
        <v>0</v>
      </c>
      <c r="AH118" s="148"/>
      <c r="AI118" s="148"/>
      <c r="AJ118" s="148"/>
      <c r="AK118" s="148"/>
      <c r="AL118" s="148">
        <f>入力シート!AM112</f>
        <v>0</v>
      </c>
      <c r="AM118" s="148"/>
      <c r="AN118" s="148"/>
      <c r="AO118" s="148"/>
      <c r="AP118" s="148"/>
      <c r="AQ118" s="148"/>
      <c r="AR118" s="148"/>
      <c r="AS118" s="148"/>
      <c r="AT118" s="149"/>
    </row>
    <row r="119" spans="1:46" ht="25.5" thickBot="1">
      <c r="B119" s="140" t="s">
        <v>67</v>
      </c>
      <c r="C119" s="141"/>
      <c r="D119" s="141"/>
      <c r="E119" s="141"/>
      <c r="F119" s="141"/>
      <c r="G119" s="141"/>
      <c r="H119" s="141"/>
      <c r="I119" s="141"/>
      <c r="J119" s="142">
        <f>入力シート!L113</f>
        <v>0</v>
      </c>
      <c r="K119" s="143"/>
      <c r="L119" s="143"/>
      <c r="M119" s="143"/>
      <c r="N119" s="143"/>
      <c r="O119" s="143"/>
      <c r="P119" s="143"/>
      <c r="Q119" s="143"/>
      <c r="R119" s="143"/>
      <c r="S119" s="143"/>
      <c r="T119" s="143"/>
      <c r="U119" s="143"/>
      <c r="V119" s="143"/>
      <c r="W119" s="143">
        <f>入力シート!V113</f>
        <v>0</v>
      </c>
      <c r="X119" s="143"/>
      <c r="Y119" s="143"/>
      <c r="Z119" s="143"/>
      <c r="AA119" s="143"/>
      <c r="AB119" s="143"/>
      <c r="AC119" s="143">
        <f>入力シート!AA113</f>
        <v>0</v>
      </c>
      <c r="AD119" s="143" ph="1"/>
      <c r="AE119" s="143" ph="1"/>
      <c r="AF119" s="143" ph="1"/>
      <c r="AG119" s="143">
        <f>入力シート!AH113</f>
        <v>0</v>
      </c>
      <c r="AH119" s="143"/>
      <c r="AI119" s="143"/>
      <c r="AJ119" s="143"/>
      <c r="AK119" s="143"/>
      <c r="AL119" s="143">
        <f>入力シート!AM113</f>
        <v>0</v>
      </c>
      <c r="AM119" s="143"/>
      <c r="AN119" s="143"/>
      <c r="AO119" s="143"/>
      <c r="AP119" s="143"/>
      <c r="AQ119" s="143"/>
      <c r="AR119" s="143"/>
      <c r="AS119" s="143"/>
      <c r="AT119" s="144"/>
    </row>
    <row r="125" spans="1:46" ht="24.75">
      <c r="AD125" s="10" ph="1"/>
      <c r="AE125" s="10" ph="1"/>
      <c r="AF125" s="10" ph="1"/>
    </row>
    <row r="126" spans="1:46" ht="24.75">
      <c r="AD126" s="10" ph="1"/>
      <c r="AE126" s="10" ph="1"/>
      <c r="AF126" s="10" ph="1"/>
    </row>
    <row r="131" spans="30:32" ht="24.75">
      <c r="AD131" s="10" ph="1"/>
      <c r="AE131" s="10" ph="1"/>
      <c r="AF131" s="10" ph="1"/>
    </row>
    <row r="132" spans="30:32" ht="24.75">
      <c r="AD132" s="10" ph="1"/>
      <c r="AE132" s="10" ph="1"/>
      <c r="AF132" s="10" ph="1"/>
    </row>
    <row r="133" spans="30:32" ht="24.75">
      <c r="AD133" s="10" ph="1"/>
      <c r="AE133" s="10" ph="1"/>
      <c r="AF133" s="10" ph="1"/>
    </row>
    <row r="134" spans="30:32" ht="24.75">
      <c r="AD134" s="10" ph="1"/>
      <c r="AE134" s="10" ph="1"/>
      <c r="AF134" s="10" ph="1"/>
    </row>
    <row r="135" spans="30:32" ht="24.75">
      <c r="AD135" s="10" ph="1"/>
      <c r="AE135" s="10" ph="1"/>
      <c r="AF135" s="10" ph="1"/>
    </row>
    <row r="136" spans="30:32" ht="24.75">
      <c r="AD136" s="10" ph="1"/>
      <c r="AE136" s="10" ph="1"/>
      <c r="AF136" s="10" ph="1"/>
    </row>
    <row r="137" spans="30:32" ht="24.75">
      <c r="AD137" s="10" ph="1"/>
      <c r="AE137" s="10" ph="1"/>
      <c r="AF137" s="10" ph="1"/>
    </row>
    <row r="138" spans="30:32" ht="24.75">
      <c r="AD138" s="10" ph="1"/>
      <c r="AE138" s="10" ph="1"/>
      <c r="AF138" s="10" ph="1"/>
    </row>
    <row r="139" spans="30:32" ht="24.75">
      <c r="AD139" s="10" ph="1"/>
      <c r="AE139" s="10" ph="1"/>
      <c r="AF139" s="10" ph="1"/>
    </row>
    <row r="140" spans="30:32" ht="24.75">
      <c r="AD140" s="10" ph="1"/>
      <c r="AE140" s="10" ph="1"/>
      <c r="AF140" s="10" ph="1"/>
    </row>
    <row r="141" spans="30:32" ht="24.75">
      <c r="AD141" s="10" ph="1"/>
      <c r="AE141" s="10" ph="1"/>
      <c r="AF141" s="10" ph="1"/>
    </row>
    <row r="142" spans="30:32" ht="24.75">
      <c r="AD142" s="10" ph="1"/>
      <c r="AE142" s="10" ph="1"/>
      <c r="AF142" s="10" ph="1"/>
    </row>
    <row r="147" spans="30:32" ht="24.75">
      <c r="AD147" s="10" ph="1"/>
      <c r="AE147" s="10" ph="1"/>
      <c r="AF147" s="10" ph="1"/>
    </row>
    <row r="148" spans="30:32" ht="24.75">
      <c r="AD148" s="10" ph="1"/>
      <c r="AE148" s="10" ph="1"/>
      <c r="AF148" s="10" ph="1"/>
    </row>
    <row r="149" spans="30:32" ht="24.75">
      <c r="AD149" s="10" ph="1"/>
      <c r="AE149" s="10" ph="1"/>
      <c r="AF149" s="10" ph="1"/>
    </row>
    <row r="150" spans="30:32" ht="24.75">
      <c r="AD150" s="10" ph="1"/>
      <c r="AE150" s="10" ph="1"/>
      <c r="AF150" s="10" ph="1"/>
    </row>
    <row r="151" spans="30:32" ht="24.75">
      <c r="AD151" s="10" ph="1"/>
      <c r="AE151" s="10" ph="1"/>
      <c r="AF151" s="10" ph="1"/>
    </row>
    <row r="152" spans="30:32" ht="24.75">
      <c r="AD152" s="10" ph="1"/>
      <c r="AE152" s="10" ph="1"/>
      <c r="AF152" s="10" ph="1"/>
    </row>
  </sheetData>
  <sheetProtection sheet="1" selectLockedCells="1" selectUnlockedCells="1"/>
  <mergeCells count="644">
    <mergeCell ref="AD81:AE81"/>
    <mergeCell ref="AG81:AT81"/>
    <mergeCell ref="AD79:AF79"/>
    <mergeCell ref="AD69:AF69"/>
    <mergeCell ref="AG69:AT69"/>
    <mergeCell ref="AG67:AT67"/>
    <mergeCell ref="AG79:AT79"/>
    <mergeCell ref="C68:K68"/>
    <mergeCell ref="C77:K77"/>
    <mergeCell ref="C79:K79"/>
    <mergeCell ref="Z78:AC78"/>
    <mergeCell ref="Z66:AC66"/>
    <mergeCell ref="L68:N68"/>
    <mergeCell ref="L77:N77"/>
    <mergeCell ref="L78:N78"/>
    <mergeCell ref="L66:N66"/>
    <mergeCell ref="O77:R77"/>
    <mergeCell ref="O78:R78"/>
    <mergeCell ref="C78:K78"/>
    <mergeCell ref="L79:N79"/>
    <mergeCell ref="O79:R79"/>
    <mergeCell ref="T79:U79"/>
    <mergeCell ref="V79:Y79"/>
    <mergeCell ref="C69:K69"/>
    <mergeCell ref="L69:N69"/>
    <mergeCell ref="T68:U68"/>
    <mergeCell ref="T77:U77"/>
    <mergeCell ref="AD66:AF66"/>
    <mergeCell ref="AG56:AT56"/>
    <mergeCell ref="AG57:AT57"/>
    <mergeCell ref="AG55:AT55"/>
    <mergeCell ref="AG59:AT59"/>
    <mergeCell ref="AG60:AT60"/>
    <mergeCell ref="AG66:AT66"/>
    <mergeCell ref="V77:Y77"/>
    <mergeCell ref="V78:Y78"/>
    <mergeCell ref="AD67:AF67"/>
    <mergeCell ref="AD68:AF68"/>
    <mergeCell ref="AD77:AF77"/>
    <mergeCell ref="AD78:AF78"/>
    <mergeCell ref="AG68:AT68"/>
    <mergeCell ref="AG77:AT77"/>
    <mergeCell ref="AG78:AT78"/>
    <mergeCell ref="O46:R46"/>
    <mergeCell ref="T46:U46"/>
    <mergeCell ref="V46:Y46"/>
    <mergeCell ref="Z46:AC46"/>
    <mergeCell ref="AD46:AF46"/>
    <mergeCell ref="L45:N45"/>
    <mergeCell ref="O45:R45"/>
    <mergeCell ref="T45:U45"/>
    <mergeCell ref="V45:Y45"/>
    <mergeCell ref="Z45:AC45"/>
    <mergeCell ref="AD45:AF45"/>
    <mergeCell ref="O44:R44"/>
    <mergeCell ref="T44:U44"/>
    <mergeCell ref="V44:Y44"/>
    <mergeCell ref="Z44:AC44"/>
    <mergeCell ref="AO43:AT43"/>
    <mergeCell ref="AO42:AT42"/>
    <mergeCell ref="AG43:AN43"/>
    <mergeCell ref="AG42:AN42"/>
    <mergeCell ref="AD43:AF43"/>
    <mergeCell ref="AD44:AF44"/>
    <mergeCell ref="AG44:AN44"/>
    <mergeCell ref="AO44:AT44"/>
    <mergeCell ref="O43:R43"/>
    <mergeCell ref="T43:U43"/>
    <mergeCell ref="V43:Y43"/>
    <mergeCell ref="Z43:AC43"/>
    <mergeCell ref="AG27:AK27"/>
    <mergeCell ref="AL27:AT27"/>
    <mergeCell ref="AG28:AK28"/>
    <mergeCell ref="AL28:AT28"/>
    <mergeCell ref="AG29:AK29"/>
    <mergeCell ref="AL29:AT29"/>
    <mergeCell ref="AG30:AK30"/>
    <mergeCell ref="AL30:AT30"/>
    <mergeCell ref="AD36:AF36"/>
    <mergeCell ref="AG36:AK36"/>
    <mergeCell ref="AL36:AO36"/>
    <mergeCell ref="AP36:AT36"/>
    <mergeCell ref="AG32:AK32"/>
    <mergeCell ref="AL32:AT32"/>
    <mergeCell ref="AG33:AK33"/>
    <mergeCell ref="AL33:AT33"/>
    <mergeCell ref="AD24:AF24"/>
    <mergeCell ref="AD33:AF33"/>
    <mergeCell ref="AD32:AF32"/>
    <mergeCell ref="AD31:AF31"/>
    <mergeCell ref="AD30:AF30"/>
    <mergeCell ref="AD29:AF29"/>
    <mergeCell ref="AD28:AF28"/>
    <mergeCell ref="AD27:AF27"/>
    <mergeCell ref="AD26:AF26"/>
    <mergeCell ref="AD25:AF25"/>
    <mergeCell ref="AD37:AF37"/>
    <mergeCell ref="AD38:AF38"/>
    <mergeCell ref="L39:N39"/>
    <mergeCell ref="O39:R39"/>
    <mergeCell ref="T39:U39"/>
    <mergeCell ref="V39:Y39"/>
    <mergeCell ref="Z39:AC39"/>
    <mergeCell ref="AG39:AK39"/>
    <mergeCell ref="AL39:AO39"/>
    <mergeCell ref="AP39:AT39"/>
    <mergeCell ref="V32:Y32"/>
    <mergeCell ref="Z32:AC32"/>
    <mergeCell ref="L33:N33"/>
    <mergeCell ref="O33:R33"/>
    <mergeCell ref="T33:U33"/>
    <mergeCell ref="V33:Y33"/>
    <mergeCell ref="Z33:AC33"/>
    <mergeCell ref="Z40:AC40"/>
    <mergeCell ref="AD39:AF39"/>
    <mergeCell ref="AD40:AF40"/>
    <mergeCell ref="AG37:AK37"/>
    <mergeCell ref="AL37:AO37"/>
    <mergeCell ref="AP37:AT37"/>
    <mergeCell ref="AG38:AK38"/>
    <mergeCell ref="AL38:AO38"/>
    <mergeCell ref="AP38:AT38"/>
    <mergeCell ref="Z36:AC36"/>
    <mergeCell ref="Z37:AC37"/>
    <mergeCell ref="L40:N40"/>
    <mergeCell ref="O40:R40"/>
    <mergeCell ref="T40:U40"/>
    <mergeCell ref="L38:N38"/>
    <mergeCell ref="O38:R38"/>
    <mergeCell ref="AL118:AT118"/>
    <mergeCell ref="AL117:AT117"/>
    <mergeCell ref="C27:K27"/>
    <mergeCell ref="L27:N27"/>
    <mergeCell ref="O27:R27"/>
    <mergeCell ref="T27:U27"/>
    <mergeCell ref="V20:Y20"/>
    <mergeCell ref="Z11:AC11"/>
    <mergeCell ref="Z12:AC12"/>
    <mergeCell ref="Z13:AC13"/>
    <mergeCell ref="Z14:AC14"/>
    <mergeCell ref="Z15:AC15"/>
    <mergeCell ref="Z16:AC16"/>
    <mergeCell ref="Z17:AC17"/>
    <mergeCell ref="Z18:AC18"/>
    <mergeCell ref="Z19:AC19"/>
    <mergeCell ref="V27:Y27"/>
    <mergeCell ref="Z27:AC27"/>
    <mergeCell ref="C28:K28"/>
    <mergeCell ref="L28:N28"/>
    <mergeCell ref="O28:R28"/>
    <mergeCell ref="T28:U28"/>
    <mergeCell ref="V28:Y28"/>
    <mergeCell ref="Z28:AC28"/>
    <mergeCell ref="V13:Y13"/>
    <mergeCell ref="V14:Y14"/>
    <mergeCell ref="V15:Y15"/>
    <mergeCell ref="V16:Y16"/>
    <mergeCell ref="V17:Y17"/>
    <mergeCell ref="V18:Y18"/>
    <mergeCell ref="V19:Y19"/>
    <mergeCell ref="AG117:AK117"/>
    <mergeCell ref="AG118:AK118"/>
    <mergeCell ref="J118:V118"/>
    <mergeCell ref="J117:V117"/>
    <mergeCell ref="C29:K29"/>
    <mergeCell ref="L29:N29"/>
    <mergeCell ref="O29:R29"/>
    <mergeCell ref="T29:U29"/>
    <mergeCell ref="V29:Y29"/>
    <mergeCell ref="Z29:AC29"/>
    <mergeCell ref="L30:N30"/>
    <mergeCell ref="O30:R30"/>
    <mergeCell ref="T30:U30"/>
    <mergeCell ref="V30:Y30"/>
    <mergeCell ref="Z30:AC30"/>
    <mergeCell ref="C31:K31"/>
    <mergeCell ref="L31:N31"/>
    <mergeCell ref="AG20:AT20"/>
    <mergeCell ref="O11:R11"/>
    <mergeCell ref="O12:R12"/>
    <mergeCell ref="O13:R13"/>
    <mergeCell ref="O14:R14"/>
    <mergeCell ref="O15:R15"/>
    <mergeCell ref="O16:R16"/>
    <mergeCell ref="O17:R17"/>
    <mergeCell ref="O18:R18"/>
    <mergeCell ref="O19:R19"/>
    <mergeCell ref="O20:R20"/>
    <mergeCell ref="T11:U11"/>
    <mergeCell ref="T12:U12"/>
    <mergeCell ref="T13:U13"/>
    <mergeCell ref="T14:U14"/>
    <mergeCell ref="T15:U15"/>
    <mergeCell ref="T16:U16"/>
    <mergeCell ref="T17:U17"/>
    <mergeCell ref="T18:U18"/>
    <mergeCell ref="T19:U19"/>
    <mergeCell ref="T20:U20"/>
    <mergeCell ref="Z20:AC20"/>
    <mergeCell ref="V11:Y11"/>
    <mergeCell ref="V12:Y12"/>
    <mergeCell ref="AG11:AT11"/>
    <mergeCell ref="AG12:AT12"/>
    <mergeCell ref="AG13:AT13"/>
    <mergeCell ref="AG14:AT14"/>
    <mergeCell ref="AG15:AT15"/>
    <mergeCell ref="AG16:AT16"/>
    <mergeCell ref="AG17:AT17"/>
    <mergeCell ref="AG18:AT18"/>
    <mergeCell ref="AG19:AT19"/>
    <mergeCell ref="C20:K20"/>
    <mergeCell ref="C11:K11"/>
    <mergeCell ref="C12:K12"/>
    <mergeCell ref="C13:K13"/>
    <mergeCell ref="C14:K14"/>
    <mergeCell ref="C15:K15"/>
    <mergeCell ref="C16:K16"/>
    <mergeCell ref="C17:K17"/>
    <mergeCell ref="C18:K18"/>
    <mergeCell ref="C19:K19"/>
    <mergeCell ref="V40:Y40"/>
    <mergeCell ref="AD47:AF47"/>
    <mergeCell ref="AG49:AT49"/>
    <mergeCell ref="AG50:AT50"/>
    <mergeCell ref="AG51:AT51"/>
    <mergeCell ref="AG52:AT52"/>
    <mergeCell ref="AG53:AT53"/>
    <mergeCell ref="AG54:AT54"/>
    <mergeCell ref="AG40:AK40"/>
    <mergeCell ref="AL40:AO40"/>
    <mergeCell ref="AP40:AT40"/>
    <mergeCell ref="AG45:AN45"/>
    <mergeCell ref="AO45:AT45"/>
    <mergeCell ref="AG46:AN46"/>
    <mergeCell ref="AO46:AT46"/>
    <mergeCell ref="AG47:AN47"/>
    <mergeCell ref="AD50:AF50"/>
    <mergeCell ref="AD51:AF51"/>
    <mergeCell ref="AD52:AF52"/>
    <mergeCell ref="AD53:AF53"/>
    <mergeCell ref="V68:Y68"/>
    <mergeCell ref="O59:R59"/>
    <mergeCell ref="O60:R60"/>
    <mergeCell ref="O61:R61"/>
    <mergeCell ref="O62:R62"/>
    <mergeCell ref="O63:R63"/>
    <mergeCell ref="O64:R64"/>
    <mergeCell ref="O65:R65"/>
    <mergeCell ref="O67:R67"/>
    <mergeCell ref="O68:R68"/>
    <mergeCell ref="O66:R66"/>
    <mergeCell ref="T66:U66"/>
    <mergeCell ref="V66:Y66"/>
    <mergeCell ref="V59:Y59"/>
    <mergeCell ref="T60:U60"/>
    <mergeCell ref="T61:U61"/>
    <mergeCell ref="T62:U62"/>
    <mergeCell ref="T63:U63"/>
    <mergeCell ref="AO47:AT47"/>
    <mergeCell ref="V50:Y50"/>
    <mergeCell ref="V51:Y51"/>
    <mergeCell ref="V52:Y52"/>
    <mergeCell ref="V65:Y65"/>
    <mergeCell ref="AG61:AT61"/>
    <mergeCell ref="AG62:AT62"/>
    <mergeCell ref="AG63:AT63"/>
    <mergeCell ref="AG64:AT64"/>
    <mergeCell ref="AG65:AT65"/>
    <mergeCell ref="AD54:AF54"/>
    <mergeCell ref="AD55:AF55"/>
    <mergeCell ref="AD56:AF56"/>
    <mergeCell ref="AD57:AF57"/>
    <mergeCell ref="AD58:AF58"/>
    <mergeCell ref="AD59:AF59"/>
    <mergeCell ref="AD60:AF60"/>
    <mergeCell ref="AD61:AF61"/>
    <mergeCell ref="AD62:AF62"/>
    <mergeCell ref="Z47:AC47"/>
    <mergeCell ref="AD63:AF63"/>
    <mergeCell ref="AD64:AF64"/>
    <mergeCell ref="AD65:AF65"/>
    <mergeCell ref="AG58:AT58"/>
    <mergeCell ref="C8:K8"/>
    <mergeCell ref="O8:R8"/>
    <mergeCell ref="T8:U8"/>
    <mergeCell ref="V8:Y8"/>
    <mergeCell ref="AG8:AT8"/>
    <mergeCell ref="C9:K9"/>
    <mergeCell ref="O9:R9"/>
    <mergeCell ref="T9:U9"/>
    <mergeCell ref="V9:Y9"/>
    <mergeCell ref="AG9:AT9"/>
    <mergeCell ref="Z8:AC8"/>
    <mergeCell ref="Z9:AC9"/>
    <mergeCell ref="Z10:AC10"/>
    <mergeCell ref="Z21:AC21"/>
    <mergeCell ref="B112:N112"/>
    <mergeCell ref="O112:U112"/>
    <mergeCell ref="AL112:AT112"/>
    <mergeCell ref="O10:R10"/>
    <mergeCell ref="T10:U10"/>
    <mergeCell ref="V10:Y10"/>
    <mergeCell ref="AG10:AT10"/>
    <mergeCell ref="C21:K21"/>
    <mergeCell ref="O21:R21"/>
    <mergeCell ref="T21:U21"/>
    <mergeCell ref="V21:Y21"/>
    <mergeCell ref="AG21:AT21"/>
    <mergeCell ref="C10:K10"/>
    <mergeCell ref="B107:N107"/>
    <mergeCell ref="O107:U107"/>
    <mergeCell ref="C46:K46"/>
    <mergeCell ref="C33:K33"/>
    <mergeCell ref="C39:K39"/>
    <mergeCell ref="C44:K44"/>
    <mergeCell ref="C40:K40"/>
    <mergeCell ref="C61:K61"/>
    <mergeCell ref="C62:K62"/>
    <mergeCell ref="C30:K30"/>
    <mergeCell ref="C32:K32"/>
    <mergeCell ref="C45:K45"/>
    <mergeCell ref="AG112:AK112"/>
    <mergeCell ref="AG119:AK119"/>
    <mergeCell ref="J119:V119"/>
    <mergeCell ref="AL119:AT119"/>
    <mergeCell ref="C63:K63"/>
    <mergeCell ref="C64:K64"/>
    <mergeCell ref="C37:K37"/>
    <mergeCell ref="C38:K38"/>
    <mergeCell ref="C43:K43"/>
    <mergeCell ref="C47:K47"/>
    <mergeCell ref="C50:K50"/>
    <mergeCell ref="C51:K51"/>
    <mergeCell ref="C65:K65"/>
    <mergeCell ref="C67:K67"/>
    <mergeCell ref="C66:K66"/>
    <mergeCell ref="L53:N53"/>
    <mergeCell ref="L54:N54"/>
    <mergeCell ref="L55:N55"/>
    <mergeCell ref="T58:U58"/>
    <mergeCell ref="T59:U59"/>
    <mergeCell ref="L63:N63"/>
    <mergeCell ref="C60:K60"/>
    <mergeCell ref="L47:N47"/>
    <mergeCell ref="L50:N50"/>
    <mergeCell ref="L52:N52"/>
    <mergeCell ref="L56:N56"/>
    <mergeCell ref="L51:N51"/>
    <mergeCell ref="L57:N57"/>
    <mergeCell ref="L26:N26"/>
    <mergeCell ref="B81:K81"/>
    <mergeCell ref="L81:N81"/>
    <mergeCell ref="L44:N44"/>
    <mergeCell ref="L43:N43"/>
    <mergeCell ref="L46:N46"/>
    <mergeCell ref="C26:K26"/>
    <mergeCell ref="C36:K36"/>
    <mergeCell ref="C52:K52"/>
    <mergeCell ref="C53:K53"/>
    <mergeCell ref="C54:K54"/>
    <mergeCell ref="C55:K55"/>
    <mergeCell ref="C56:K56"/>
    <mergeCell ref="C57:K57"/>
    <mergeCell ref="C58:K58"/>
    <mergeCell ref="C80:K80"/>
    <mergeCell ref="L80:N80"/>
    <mergeCell ref="Z58:AC58"/>
    <mergeCell ref="Z62:AC62"/>
    <mergeCell ref="L62:N62"/>
    <mergeCell ref="O58:R58"/>
    <mergeCell ref="L58:N58"/>
    <mergeCell ref="B119:I119"/>
    <mergeCell ref="O108:U108"/>
    <mergeCell ref="B118:I118"/>
    <mergeCell ref="B115:I115"/>
    <mergeCell ref="J115:AT115"/>
    <mergeCell ref="B116:I116"/>
    <mergeCell ref="J116:AT116"/>
    <mergeCell ref="B117:I117"/>
    <mergeCell ref="W117:AB117"/>
    <mergeCell ref="W118:AB118"/>
    <mergeCell ref="W119:AB119"/>
    <mergeCell ref="AC117:AF117"/>
    <mergeCell ref="AC119:AF119"/>
    <mergeCell ref="AC118:AF118"/>
    <mergeCell ref="V112:AF112"/>
    <mergeCell ref="B111:N111"/>
    <mergeCell ref="O111:U111"/>
    <mergeCell ref="B108:N108"/>
    <mergeCell ref="C59:K59"/>
    <mergeCell ref="Z63:AC63"/>
    <mergeCell ref="L67:N67"/>
    <mergeCell ref="T64:U64"/>
    <mergeCell ref="T65:U65"/>
    <mergeCell ref="T67:U67"/>
    <mergeCell ref="Z64:AC64"/>
    <mergeCell ref="Z65:AC65"/>
    <mergeCell ref="Z67:AC67"/>
    <mergeCell ref="Z59:AC59"/>
    <mergeCell ref="V64:Y64"/>
    <mergeCell ref="Z60:AC60"/>
    <mergeCell ref="Z61:AC61"/>
    <mergeCell ref="L59:N59"/>
    <mergeCell ref="L60:N60"/>
    <mergeCell ref="L61:N61"/>
    <mergeCell ref="V67:Y67"/>
    <mergeCell ref="L64:N64"/>
    <mergeCell ref="L65:N65"/>
    <mergeCell ref="O47:R47"/>
    <mergeCell ref="T47:U47"/>
    <mergeCell ref="V47:Y47"/>
    <mergeCell ref="V58:Y58"/>
    <mergeCell ref="V60:Y60"/>
    <mergeCell ref="V61:Y61"/>
    <mergeCell ref="V62:Y62"/>
    <mergeCell ref="V63:Y63"/>
    <mergeCell ref="T50:U50"/>
    <mergeCell ref="O50:R50"/>
    <mergeCell ref="O51:R51"/>
    <mergeCell ref="O52:R52"/>
    <mergeCell ref="O53:R53"/>
    <mergeCell ref="O54:R54"/>
    <mergeCell ref="O55:R55"/>
    <mergeCell ref="O56:R56"/>
    <mergeCell ref="O57:R57"/>
    <mergeCell ref="T51:U51"/>
    <mergeCell ref="T52:U52"/>
    <mergeCell ref="T53:U53"/>
    <mergeCell ref="T54:U54"/>
    <mergeCell ref="T55:U55"/>
    <mergeCell ref="T56:U56"/>
    <mergeCell ref="T57:U57"/>
    <mergeCell ref="O26:R26"/>
    <mergeCell ref="T26:U26"/>
    <mergeCell ref="V26:Y26"/>
    <mergeCell ref="L36:N36"/>
    <mergeCell ref="O36:R36"/>
    <mergeCell ref="T36:U36"/>
    <mergeCell ref="V36:Y36"/>
    <mergeCell ref="L37:N37"/>
    <mergeCell ref="O37:R37"/>
    <mergeCell ref="T37:U37"/>
    <mergeCell ref="V37:Y37"/>
    <mergeCell ref="O31:R31"/>
    <mergeCell ref="T31:U31"/>
    <mergeCell ref="V31:Y31"/>
    <mergeCell ref="O32:R32"/>
    <mergeCell ref="T32:U32"/>
    <mergeCell ref="Z31:AC31"/>
    <mergeCell ref="L32:N32"/>
    <mergeCell ref="AG26:AK26"/>
    <mergeCell ref="AL26:AT26"/>
    <mergeCell ref="V35:Y35"/>
    <mergeCell ref="C24:K24"/>
    <mergeCell ref="L24:N24"/>
    <mergeCell ref="O24:R24"/>
    <mergeCell ref="T24:U24"/>
    <mergeCell ref="V24:Y24"/>
    <mergeCell ref="AG24:AK24"/>
    <mergeCell ref="AL24:AT24"/>
    <mergeCell ref="C25:K25"/>
    <mergeCell ref="L25:N25"/>
    <mergeCell ref="O25:R25"/>
    <mergeCell ref="T25:U25"/>
    <mergeCell ref="V25:Y25"/>
    <mergeCell ref="AG25:AK25"/>
    <mergeCell ref="AL25:AT25"/>
    <mergeCell ref="Z24:AC24"/>
    <mergeCell ref="Z25:AC25"/>
    <mergeCell ref="Z26:AC26"/>
    <mergeCell ref="AG31:AK31"/>
    <mergeCell ref="AL31:AT31"/>
    <mergeCell ref="T6:U6"/>
    <mergeCell ref="V6:Y6"/>
    <mergeCell ref="AG6:AT6"/>
    <mergeCell ref="C7:K7"/>
    <mergeCell ref="O7:R7"/>
    <mergeCell ref="T7:U7"/>
    <mergeCell ref="V7:Y7"/>
    <mergeCell ref="AG7:AT7"/>
    <mergeCell ref="Z7:AC7"/>
    <mergeCell ref="A1:D1"/>
    <mergeCell ref="A2:AT2"/>
    <mergeCell ref="B4:U4"/>
    <mergeCell ref="V4:AC4"/>
    <mergeCell ref="B5:K5"/>
    <mergeCell ref="L5:N5"/>
    <mergeCell ref="O5:U5"/>
    <mergeCell ref="V5:Y5"/>
    <mergeCell ref="Z5:AC5"/>
    <mergeCell ref="AG4:AT5"/>
    <mergeCell ref="AD4:AF5"/>
    <mergeCell ref="Z1:AF1"/>
    <mergeCell ref="AG1:AT1"/>
    <mergeCell ref="V23:Y23"/>
    <mergeCell ref="B6:K6"/>
    <mergeCell ref="O6:R6"/>
    <mergeCell ref="V38:Y38"/>
    <mergeCell ref="T38:U38"/>
    <mergeCell ref="Z38:AC38"/>
    <mergeCell ref="Z68:AC68"/>
    <mergeCell ref="Z77:AC77"/>
    <mergeCell ref="V49:Y49"/>
    <mergeCell ref="Z50:AC50"/>
    <mergeCell ref="Z51:AC51"/>
    <mergeCell ref="Z52:AC52"/>
    <mergeCell ref="Z53:AC53"/>
    <mergeCell ref="Z54:AC54"/>
    <mergeCell ref="Z55:AC55"/>
    <mergeCell ref="Z56:AC56"/>
    <mergeCell ref="Z57:AC57"/>
    <mergeCell ref="V53:Y53"/>
    <mergeCell ref="V54:Y54"/>
    <mergeCell ref="V55:Y55"/>
    <mergeCell ref="V56:Y56"/>
    <mergeCell ref="V57:Y57"/>
    <mergeCell ref="V42:Y42"/>
    <mergeCell ref="Z69:AC69"/>
    <mergeCell ref="B93:K93"/>
    <mergeCell ref="L93:AT93"/>
    <mergeCell ref="B94:K94"/>
    <mergeCell ref="L94:AT94"/>
    <mergeCell ref="B98:K98"/>
    <mergeCell ref="L98:AT98"/>
    <mergeCell ref="B86:K86"/>
    <mergeCell ref="L86:AT86"/>
    <mergeCell ref="B87:K87"/>
    <mergeCell ref="L87:AT87"/>
    <mergeCell ref="B88:K88"/>
    <mergeCell ref="L88:AT88"/>
    <mergeCell ref="V111:AF111"/>
    <mergeCell ref="V108:AF108"/>
    <mergeCell ref="V109:AF109"/>
    <mergeCell ref="V110:AF110"/>
    <mergeCell ref="L89:AT89"/>
    <mergeCell ref="AG107:AK107"/>
    <mergeCell ref="AG106:AK106"/>
    <mergeCell ref="AG108:AK108"/>
    <mergeCell ref="B105:U105"/>
    <mergeCell ref="V105:AK105"/>
    <mergeCell ref="AL105:AT105"/>
    <mergeCell ref="B106:N106"/>
    <mergeCell ref="O106:U106"/>
    <mergeCell ref="AL106:AT111"/>
    <mergeCell ref="B102:K102"/>
    <mergeCell ref="L102:AT102"/>
    <mergeCell ref="B101:K101"/>
    <mergeCell ref="B92:K92"/>
    <mergeCell ref="L92:AT92"/>
    <mergeCell ref="B99:K99"/>
    <mergeCell ref="L99:AT99"/>
    <mergeCell ref="B100:K100"/>
    <mergeCell ref="L100:AT100"/>
    <mergeCell ref="B97:K97"/>
    <mergeCell ref="AG111:AK111"/>
    <mergeCell ref="C70:K70"/>
    <mergeCell ref="L70:N70"/>
    <mergeCell ref="O70:R70"/>
    <mergeCell ref="T70:U70"/>
    <mergeCell ref="V70:Y70"/>
    <mergeCell ref="Z70:AC70"/>
    <mergeCell ref="AD70:AF70"/>
    <mergeCell ref="AG70:AT70"/>
    <mergeCell ref="AD71:AF71"/>
    <mergeCell ref="AG71:AT71"/>
    <mergeCell ref="C72:K72"/>
    <mergeCell ref="L72:N72"/>
    <mergeCell ref="O72:R72"/>
    <mergeCell ref="T72:U72"/>
    <mergeCell ref="V72:Y72"/>
    <mergeCell ref="Z72:AC72"/>
    <mergeCell ref="AD72:AF72"/>
    <mergeCell ref="AG72:AT72"/>
    <mergeCell ref="C73:K73"/>
    <mergeCell ref="L73:N73"/>
    <mergeCell ref="B89:K89"/>
    <mergeCell ref="L91:AT91"/>
    <mergeCell ref="B90:K90"/>
    <mergeCell ref="O69:R69"/>
    <mergeCell ref="V69:Y69"/>
    <mergeCell ref="T69:U69"/>
    <mergeCell ref="C71:K71"/>
    <mergeCell ref="L71:N71"/>
    <mergeCell ref="O71:R71"/>
    <mergeCell ref="T71:U71"/>
    <mergeCell ref="V71:Y71"/>
    <mergeCell ref="Z71:AC71"/>
    <mergeCell ref="O73:R73"/>
    <mergeCell ref="T73:U73"/>
    <mergeCell ref="V73:Y73"/>
    <mergeCell ref="Z73:AC73"/>
    <mergeCell ref="AD73:AF73"/>
    <mergeCell ref="AG73:AT73"/>
    <mergeCell ref="C74:K74"/>
    <mergeCell ref="L74:N74"/>
    <mergeCell ref="O74:R74"/>
    <mergeCell ref="T74:U74"/>
    <mergeCell ref="V74:Y74"/>
    <mergeCell ref="Z74:AC74"/>
    <mergeCell ref="AD74:AF74"/>
    <mergeCell ref="AG74:AT74"/>
    <mergeCell ref="AG80:AT80"/>
    <mergeCell ref="C75:K75"/>
    <mergeCell ref="L75:N75"/>
    <mergeCell ref="O75:R75"/>
    <mergeCell ref="T75:U75"/>
    <mergeCell ref="V75:Y75"/>
    <mergeCell ref="Z75:AC75"/>
    <mergeCell ref="AD75:AF75"/>
    <mergeCell ref="AG75:AT75"/>
    <mergeCell ref="C76:K76"/>
    <mergeCell ref="L76:N76"/>
    <mergeCell ref="O76:R76"/>
    <mergeCell ref="T76:U76"/>
    <mergeCell ref="V76:Y76"/>
    <mergeCell ref="Z76:AC76"/>
    <mergeCell ref="AD76:AF76"/>
    <mergeCell ref="AG76:AT76"/>
    <mergeCell ref="T78:U78"/>
    <mergeCell ref="Z79:AC79"/>
    <mergeCell ref="B109:N109"/>
    <mergeCell ref="B110:N110"/>
    <mergeCell ref="O109:U109"/>
    <mergeCell ref="O110:U110"/>
    <mergeCell ref="O80:R80"/>
    <mergeCell ref="T80:U80"/>
    <mergeCell ref="V80:Y80"/>
    <mergeCell ref="Z80:AC80"/>
    <mergeCell ref="AD80:AF80"/>
    <mergeCell ref="L101:AT101"/>
    <mergeCell ref="AG109:AK109"/>
    <mergeCell ref="AG110:AK110"/>
    <mergeCell ref="L90:AT90"/>
    <mergeCell ref="B91:K91"/>
    <mergeCell ref="V106:AF106"/>
    <mergeCell ref="V107:AF107"/>
    <mergeCell ref="O81:U81"/>
    <mergeCell ref="V81:Y81"/>
    <mergeCell ref="Z81:AC81"/>
    <mergeCell ref="B84:K84"/>
    <mergeCell ref="L84:AT84"/>
    <mergeCell ref="L97:AT97"/>
    <mergeCell ref="B85:K85"/>
    <mergeCell ref="L85:AT85"/>
  </mergeCells>
  <phoneticPr fontId="4"/>
  <printOptions horizontalCentered="1"/>
  <pageMargins left="0.59055118110236215" right="0.59055118110236215" top="0.59055118110236215" bottom="0.59055118110236215" header="0.39370078740157483" footer="0.27559055118110237"/>
  <pageSetup paperSize="9" scale="40" orientation="portrait" r:id="rId1"/>
  <rowBreaks count="1" manualBreakCount="1">
    <brk id="81" max="4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pageSetUpPr fitToPage="1"/>
  </sheetPr>
  <dimension ref="A1:BN87"/>
  <sheetViews>
    <sheetView showZeros="0" view="pageBreakPreview" zoomScaleSheetLayoutView="100" workbookViewId="0">
      <pane ySplit="5" topLeftCell="A6" activePane="bottomLeft" state="frozen"/>
      <selection pane="bottomLeft" activeCell="BA48" sqref="BA48"/>
      <selection activeCell="AI1" sqref="AI1:AU1"/>
    </sheetView>
  </sheetViews>
  <sheetFormatPr defaultColWidth="2.5" defaultRowHeight="15.75"/>
  <cols>
    <col min="1" max="1" width="2.5" style="10"/>
    <col min="2" max="3" width="2.5" style="10" customWidth="1"/>
    <col min="4" max="7" width="2.5" style="10"/>
    <col min="8" max="8" width="2.5" style="10" customWidth="1"/>
    <col min="9" max="21" width="2.5" style="10"/>
    <col min="22" max="22" width="2.5" style="10" customWidth="1"/>
    <col min="23" max="26" width="2.5" style="10"/>
    <col min="27" max="27" width="2.5" style="10" customWidth="1"/>
    <col min="28" max="30" width="2.5" style="10"/>
    <col min="31" max="31" width="9.25" style="10" bestFit="1" customWidth="1"/>
    <col min="32" max="32" width="2.5" style="10" customWidth="1"/>
    <col min="33" max="33" width="9.25" style="10" customWidth="1"/>
    <col min="34" max="34" width="2.5" style="10" customWidth="1"/>
    <col min="35" max="16384" width="2.5" style="10"/>
  </cols>
  <sheetData>
    <row r="1" spans="1:47">
      <c r="A1" s="293" t="s">
        <v>68</v>
      </c>
      <c r="B1" s="293"/>
      <c r="C1" s="293"/>
      <c r="D1" s="293"/>
      <c r="E1" s="60"/>
      <c r="AA1" s="294">
        <f>入力シート!G2</f>
        <v>0</v>
      </c>
      <c r="AB1" s="294"/>
      <c r="AC1" s="294"/>
      <c r="AD1" s="294"/>
      <c r="AE1" s="294"/>
      <c r="AF1" s="294"/>
      <c r="AG1" s="294"/>
      <c r="AH1" s="294">
        <f>入力シート!G3</f>
        <v>0</v>
      </c>
      <c r="AI1" s="294"/>
      <c r="AJ1" s="294"/>
      <c r="AK1" s="294"/>
      <c r="AL1" s="294"/>
      <c r="AM1" s="294"/>
      <c r="AN1" s="294"/>
      <c r="AO1" s="294"/>
      <c r="AP1" s="294"/>
      <c r="AQ1" s="294"/>
      <c r="AR1" s="294"/>
      <c r="AS1" s="294"/>
      <c r="AT1" s="294"/>
      <c r="AU1" s="294"/>
    </row>
    <row r="2" spans="1:47">
      <c r="A2" s="295" t="s">
        <v>252</v>
      </c>
      <c r="B2" s="295"/>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c r="AO2" s="295"/>
      <c r="AP2" s="295"/>
      <c r="AQ2" s="295"/>
      <c r="AR2" s="295"/>
      <c r="AS2" s="295"/>
      <c r="AT2" s="295"/>
      <c r="AU2" s="295"/>
    </row>
    <row r="3" spans="1:47" ht="16.5" thickBot="1">
      <c r="A3" s="310" t="s">
        <v>245</v>
      </c>
      <c r="B3" s="310"/>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310"/>
      <c r="AF3" s="310"/>
      <c r="AG3" s="310"/>
      <c r="AH3" s="310"/>
      <c r="AI3" s="310"/>
      <c r="AJ3" s="310"/>
      <c r="AK3" s="310"/>
      <c r="AL3" s="310"/>
      <c r="AM3" s="310"/>
      <c r="AN3" s="310"/>
      <c r="AO3" s="310"/>
      <c r="AP3" s="310"/>
      <c r="AQ3" s="310"/>
      <c r="AR3" s="310"/>
      <c r="AS3" s="310"/>
      <c r="AT3" s="310"/>
      <c r="AU3" s="310"/>
    </row>
    <row r="4" spans="1:47">
      <c r="B4" s="173" t="s">
        <v>246</v>
      </c>
      <c r="C4" s="174"/>
      <c r="D4" s="174"/>
      <c r="E4" s="174"/>
      <c r="F4" s="174"/>
      <c r="G4" s="174"/>
      <c r="H4" s="174"/>
      <c r="I4" s="174"/>
      <c r="J4" s="174"/>
      <c r="K4" s="174"/>
      <c r="L4" s="174"/>
      <c r="M4" s="174"/>
      <c r="N4" s="174"/>
      <c r="O4" s="174"/>
      <c r="P4" s="174"/>
      <c r="Q4" s="174"/>
      <c r="R4" s="174"/>
      <c r="S4" s="174"/>
      <c r="T4" s="174"/>
      <c r="U4" s="174"/>
      <c r="V4" s="296"/>
      <c r="W4" s="159" t="s">
        <v>247</v>
      </c>
      <c r="X4" s="156"/>
      <c r="Y4" s="156"/>
      <c r="Z4" s="156"/>
      <c r="AA4" s="156"/>
      <c r="AB4" s="156"/>
      <c r="AC4" s="156"/>
      <c r="AD4" s="156"/>
      <c r="AE4" s="159" t="s">
        <v>5</v>
      </c>
      <c r="AF4" s="156"/>
      <c r="AG4" s="297"/>
      <c r="AH4" s="159" t="s">
        <v>6</v>
      </c>
      <c r="AI4" s="156"/>
      <c r="AJ4" s="156"/>
      <c r="AK4" s="156"/>
      <c r="AL4" s="156"/>
      <c r="AM4" s="156"/>
      <c r="AN4" s="156"/>
      <c r="AO4" s="156"/>
      <c r="AP4" s="156"/>
      <c r="AQ4" s="156"/>
      <c r="AR4" s="156"/>
      <c r="AS4" s="156"/>
      <c r="AT4" s="156"/>
      <c r="AU4" s="160"/>
    </row>
    <row r="5" spans="1:47">
      <c r="B5" s="302" t="s">
        <v>7</v>
      </c>
      <c r="C5" s="299"/>
      <c r="D5" s="299"/>
      <c r="E5" s="299"/>
      <c r="F5" s="299"/>
      <c r="G5" s="299"/>
      <c r="H5" s="299"/>
      <c r="I5" s="299"/>
      <c r="J5" s="299"/>
      <c r="K5" s="300"/>
      <c r="L5" s="298" t="s">
        <v>8</v>
      </c>
      <c r="M5" s="299"/>
      <c r="N5" s="299"/>
      <c r="O5" s="300"/>
      <c r="P5" s="298" t="s">
        <v>9</v>
      </c>
      <c r="Q5" s="299"/>
      <c r="R5" s="299"/>
      <c r="S5" s="299"/>
      <c r="T5" s="299"/>
      <c r="U5" s="299"/>
      <c r="V5" s="300"/>
      <c r="W5" s="279" t="s">
        <v>10</v>
      </c>
      <c r="X5" s="280"/>
      <c r="Y5" s="280"/>
      <c r="Z5" s="281"/>
      <c r="AA5" s="183" t="s">
        <v>11</v>
      </c>
      <c r="AB5" s="146"/>
      <c r="AC5" s="146"/>
      <c r="AD5" s="178"/>
      <c r="AE5" s="298"/>
      <c r="AF5" s="299"/>
      <c r="AG5" s="300"/>
      <c r="AH5" s="298"/>
      <c r="AI5" s="299"/>
      <c r="AJ5" s="299"/>
      <c r="AK5" s="299"/>
      <c r="AL5" s="299"/>
      <c r="AM5" s="299"/>
      <c r="AN5" s="299"/>
      <c r="AO5" s="299"/>
      <c r="AP5" s="299"/>
      <c r="AQ5" s="299"/>
      <c r="AR5" s="299"/>
      <c r="AS5" s="299"/>
      <c r="AT5" s="299"/>
      <c r="AU5" s="301"/>
    </row>
    <row r="6" spans="1:47">
      <c r="B6" s="282" t="s">
        <v>253</v>
      </c>
      <c r="C6" s="283"/>
      <c r="D6" s="283"/>
      <c r="E6" s="283"/>
      <c r="F6" s="283"/>
      <c r="G6" s="283"/>
      <c r="H6" s="283"/>
      <c r="I6" s="283"/>
      <c r="J6" s="283"/>
      <c r="K6" s="284"/>
      <c r="L6" s="285"/>
      <c r="M6" s="286"/>
      <c r="N6" s="286"/>
      <c r="O6" s="287"/>
      <c r="P6" s="288"/>
      <c r="Q6" s="289"/>
      <c r="R6" s="289"/>
      <c r="S6" s="289"/>
      <c r="U6" s="238"/>
      <c r="V6" s="266"/>
      <c r="W6" s="327"/>
      <c r="X6" s="328"/>
      <c r="Y6" s="328"/>
      <c r="Z6" s="329"/>
      <c r="AA6" s="11"/>
      <c r="AB6" s="12"/>
      <c r="AC6" s="12"/>
      <c r="AD6" s="13"/>
      <c r="AE6" s="106"/>
      <c r="AF6" s="81"/>
      <c r="AG6" s="105"/>
      <c r="AH6" s="276"/>
      <c r="AI6" s="277"/>
      <c r="AJ6" s="277"/>
      <c r="AK6" s="277"/>
      <c r="AL6" s="277"/>
      <c r="AM6" s="277"/>
      <c r="AN6" s="277"/>
      <c r="AO6" s="277"/>
      <c r="AP6" s="277"/>
      <c r="AQ6" s="277"/>
      <c r="AR6" s="277"/>
      <c r="AS6" s="277"/>
      <c r="AT6" s="277"/>
      <c r="AU6" s="278"/>
    </row>
    <row r="7" spans="1:47">
      <c r="B7" s="14"/>
      <c r="C7" s="264" t="str">
        <f>IF(入力シート!B60="","",入力シート!B60)</f>
        <v/>
      </c>
      <c r="D7" s="264"/>
      <c r="E7" s="264"/>
      <c r="F7" s="264"/>
      <c r="G7" s="264"/>
      <c r="H7" s="264"/>
      <c r="I7" s="264"/>
      <c r="J7" s="264"/>
      <c r="K7" s="324"/>
      <c r="L7" s="126">
        <f>P7*U7</f>
        <v>0</v>
      </c>
      <c r="M7" s="127"/>
      <c r="N7" s="127"/>
      <c r="O7" s="128"/>
      <c r="P7" s="129">
        <f>IF(入力シート!B60="",0,50000)</f>
        <v>0</v>
      </c>
      <c r="Q7" s="130"/>
      <c r="R7" s="130"/>
      <c r="S7" s="130"/>
      <c r="T7" s="23" t="str">
        <f>IF(入力シート!B60="","","×")</f>
        <v/>
      </c>
      <c r="U7" s="325">
        <f>IF(入力シート!B60="",0,入力シート!AN60)</f>
        <v>0</v>
      </c>
      <c r="V7" s="326"/>
      <c r="W7" s="129">
        <f>L7</f>
        <v>0</v>
      </c>
      <c r="X7" s="130"/>
      <c r="Y7" s="130"/>
      <c r="Z7" s="133"/>
      <c r="AA7" s="27"/>
      <c r="AD7" s="28"/>
      <c r="AE7" s="101" t="str">
        <f>IF(入力シート!B60="","",入力シート!V60)</f>
        <v/>
      </c>
      <c r="AF7" s="61" t="str">
        <f>IF(入力シート!B60="","","～")</f>
        <v/>
      </c>
      <c r="AG7" s="102" t="str">
        <f>IF(入力シート!V60="","","令和8年3月")</f>
        <v/>
      </c>
      <c r="AH7" s="263" t="str">
        <f>IF(入力シート!B60="","","別紙「出張等計画書のとおり」")</f>
        <v/>
      </c>
      <c r="AI7" s="264"/>
      <c r="AJ7" s="264"/>
      <c r="AK7" s="264"/>
      <c r="AL7" s="264"/>
      <c r="AM7" s="264"/>
      <c r="AN7" s="264"/>
      <c r="AO7" s="264"/>
      <c r="AP7" s="264"/>
      <c r="AQ7" s="264"/>
      <c r="AR7" s="264"/>
      <c r="AS7" s="264"/>
      <c r="AT7" s="264"/>
      <c r="AU7" s="265"/>
    </row>
    <row r="8" spans="1:47">
      <c r="B8" s="14"/>
      <c r="C8" s="264" t="str">
        <f>IF(入力シート!B61="","",入力シート!B61)</f>
        <v/>
      </c>
      <c r="D8" s="264"/>
      <c r="E8" s="264"/>
      <c r="F8" s="264"/>
      <c r="G8" s="264"/>
      <c r="H8" s="264"/>
      <c r="I8" s="264"/>
      <c r="J8" s="264"/>
      <c r="K8" s="324"/>
      <c r="L8" s="126">
        <f t="shared" ref="L8:L22" si="0">P8*U8</f>
        <v>0</v>
      </c>
      <c r="M8" s="127"/>
      <c r="N8" s="127"/>
      <c r="O8" s="128"/>
      <c r="P8" s="129">
        <f>IF(入力シート!B61="",0,50000)</f>
        <v>0</v>
      </c>
      <c r="Q8" s="130"/>
      <c r="R8" s="130"/>
      <c r="S8" s="130"/>
      <c r="T8" s="23" t="str">
        <f>IF(入力シート!B61="","","×")</f>
        <v/>
      </c>
      <c r="U8" s="325">
        <f>IF(入力シート!B61="",0,入力シート!AN61)</f>
        <v>0</v>
      </c>
      <c r="V8" s="326"/>
      <c r="W8" s="129">
        <f>L8</f>
        <v>0</v>
      </c>
      <c r="X8" s="130"/>
      <c r="Y8" s="130"/>
      <c r="Z8" s="133"/>
      <c r="AA8" s="27"/>
      <c r="AD8" s="28"/>
      <c r="AE8" s="101" t="str">
        <f>IF(入力シート!B61="","",入力シート!V61)</f>
        <v/>
      </c>
      <c r="AF8" s="61" t="str">
        <f>IF(入力シート!B61="","","～")</f>
        <v/>
      </c>
      <c r="AG8" s="102" t="str">
        <f>IF(入力シート!V61="","","令和8年3月")</f>
        <v/>
      </c>
      <c r="AH8" s="263" t="str">
        <f>IF(入力シート!B61="","","別紙「出張等計画書のとおり」")</f>
        <v/>
      </c>
      <c r="AI8" s="264"/>
      <c r="AJ8" s="264"/>
      <c r="AK8" s="264"/>
      <c r="AL8" s="264"/>
      <c r="AM8" s="264"/>
      <c r="AN8" s="264"/>
      <c r="AO8" s="264"/>
      <c r="AP8" s="264"/>
      <c r="AQ8" s="264"/>
      <c r="AR8" s="264"/>
      <c r="AS8" s="264"/>
      <c r="AT8" s="264"/>
      <c r="AU8" s="265"/>
    </row>
    <row r="9" spans="1:47">
      <c r="B9" s="14"/>
      <c r="C9" s="264" t="str">
        <f>IF(入力シート!B62="","",入力シート!B62)</f>
        <v/>
      </c>
      <c r="D9" s="264"/>
      <c r="E9" s="264"/>
      <c r="F9" s="264"/>
      <c r="G9" s="264"/>
      <c r="H9" s="264"/>
      <c r="I9" s="264"/>
      <c r="J9" s="264"/>
      <c r="K9" s="324"/>
      <c r="L9" s="126">
        <f t="shared" si="0"/>
        <v>0</v>
      </c>
      <c r="M9" s="127"/>
      <c r="N9" s="127"/>
      <c r="O9" s="128"/>
      <c r="P9" s="129">
        <f>IF(入力シート!B62="",0,50000)</f>
        <v>0</v>
      </c>
      <c r="Q9" s="130"/>
      <c r="R9" s="130"/>
      <c r="S9" s="130"/>
      <c r="T9" s="23" t="str">
        <f>IF(入力シート!B62="","","×")</f>
        <v/>
      </c>
      <c r="U9" s="325">
        <f>IF(入力シート!B62="",0,入力シート!AN62)</f>
        <v>0</v>
      </c>
      <c r="V9" s="326"/>
      <c r="W9" s="129">
        <f t="shared" ref="W9:W36" si="1">L9</f>
        <v>0</v>
      </c>
      <c r="X9" s="130"/>
      <c r="Y9" s="130"/>
      <c r="Z9" s="133"/>
      <c r="AA9" s="27"/>
      <c r="AD9" s="28"/>
      <c r="AE9" s="101" t="str">
        <f>IF(入力シート!B62="","",入力シート!V62)</f>
        <v/>
      </c>
      <c r="AF9" s="61" t="str">
        <f>IF(入力シート!B62="","","～")</f>
        <v/>
      </c>
      <c r="AG9" s="102" t="str">
        <f>IF(入力シート!V62="","","令和8年3月")</f>
        <v/>
      </c>
      <c r="AH9" s="263" t="str">
        <f>IF(入力シート!B62="","","別紙「出張等計画書のとおり」")</f>
        <v/>
      </c>
      <c r="AI9" s="264"/>
      <c r="AJ9" s="264"/>
      <c r="AK9" s="264"/>
      <c r="AL9" s="264"/>
      <c r="AM9" s="264"/>
      <c r="AN9" s="264"/>
      <c r="AO9" s="264"/>
      <c r="AP9" s="264"/>
      <c r="AQ9" s="264"/>
      <c r="AR9" s="264"/>
      <c r="AS9" s="264"/>
      <c r="AT9" s="264"/>
      <c r="AU9" s="265"/>
    </row>
    <row r="10" spans="1:47">
      <c r="B10" s="14"/>
      <c r="C10" s="264" t="str">
        <f>IF(入力シート!B63="","",入力シート!B63)</f>
        <v/>
      </c>
      <c r="D10" s="264"/>
      <c r="E10" s="264"/>
      <c r="F10" s="264"/>
      <c r="G10" s="264"/>
      <c r="H10" s="264"/>
      <c r="I10" s="264"/>
      <c r="J10" s="264"/>
      <c r="K10" s="324"/>
      <c r="L10" s="126">
        <f t="shared" si="0"/>
        <v>0</v>
      </c>
      <c r="M10" s="127"/>
      <c r="N10" s="127"/>
      <c r="O10" s="128"/>
      <c r="P10" s="129">
        <f>IF(入力シート!B63="",0,50000)</f>
        <v>0</v>
      </c>
      <c r="Q10" s="130"/>
      <c r="R10" s="130"/>
      <c r="S10" s="130"/>
      <c r="T10" s="23" t="str">
        <f>IF(入力シート!B63="","","×")</f>
        <v/>
      </c>
      <c r="U10" s="325">
        <f>IF(入力シート!B63="",0,入力シート!AN63)</f>
        <v>0</v>
      </c>
      <c r="V10" s="326"/>
      <c r="W10" s="129">
        <f t="shared" si="1"/>
        <v>0</v>
      </c>
      <c r="X10" s="130"/>
      <c r="Y10" s="130"/>
      <c r="Z10" s="133"/>
      <c r="AA10" s="27"/>
      <c r="AD10" s="28"/>
      <c r="AE10" s="101" t="str">
        <f>IF(入力シート!B63="","",入力シート!V63)</f>
        <v/>
      </c>
      <c r="AF10" s="61" t="str">
        <f>IF(入力シート!B63="","","～")</f>
        <v/>
      </c>
      <c r="AG10" s="102" t="str">
        <f>IF(入力シート!V63="","","令和8年3月")</f>
        <v/>
      </c>
      <c r="AH10" s="263" t="str">
        <f>IF(入力シート!B63="","","別紙「出張等計画書のとおり」")</f>
        <v/>
      </c>
      <c r="AI10" s="264"/>
      <c r="AJ10" s="264"/>
      <c r="AK10" s="264"/>
      <c r="AL10" s="264"/>
      <c r="AM10" s="264"/>
      <c r="AN10" s="264"/>
      <c r="AO10" s="264"/>
      <c r="AP10" s="264"/>
      <c r="AQ10" s="264"/>
      <c r="AR10" s="264"/>
      <c r="AS10" s="264"/>
      <c r="AT10" s="264"/>
      <c r="AU10" s="265"/>
    </row>
    <row r="11" spans="1:47">
      <c r="B11" s="14"/>
      <c r="C11" s="264" t="str">
        <f>IF(入力シート!B64="","",入力シート!B64)</f>
        <v/>
      </c>
      <c r="D11" s="264"/>
      <c r="E11" s="264"/>
      <c r="F11" s="264"/>
      <c r="G11" s="264"/>
      <c r="H11" s="264"/>
      <c r="I11" s="264"/>
      <c r="J11" s="264"/>
      <c r="K11" s="324"/>
      <c r="L11" s="126">
        <f t="shared" si="0"/>
        <v>0</v>
      </c>
      <c r="M11" s="127"/>
      <c r="N11" s="127"/>
      <c r="O11" s="128"/>
      <c r="P11" s="129">
        <f>IF(入力シート!B64="",0,50000)</f>
        <v>0</v>
      </c>
      <c r="Q11" s="130"/>
      <c r="R11" s="130"/>
      <c r="S11" s="130"/>
      <c r="T11" s="23" t="str">
        <f>IF(入力シート!B64="","","×")</f>
        <v/>
      </c>
      <c r="U11" s="325">
        <f>IF(入力シート!B64="",0,入力シート!AN64)</f>
        <v>0</v>
      </c>
      <c r="V11" s="326"/>
      <c r="W11" s="129">
        <f t="shared" si="1"/>
        <v>0</v>
      </c>
      <c r="X11" s="130"/>
      <c r="Y11" s="130"/>
      <c r="Z11" s="133"/>
      <c r="AA11" s="27"/>
      <c r="AD11" s="28"/>
      <c r="AE11" s="101" t="str">
        <f>IF(入力シート!B64="","",入力シート!V64)</f>
        <v/>
      </c>
      <c r="AF11" s="61" t="str">
        <f>IF(入力シート!B64="","","～")</f>
        <v/>
      </c>
      <c r="AG11" s="102" t="str">
        <f>IF(入力シート!V64="","","令和8年3月")</f>
        <v/>
      </c>
      <c r="AH11" s="263" t="str">
        <f>IF(入力シート!B64="","","別紙「出張等計画書のとおり」")</f>
        <v/>
      </c>
      <c r="AI11" s="264"/>
      <c r="AJ11" s="264"/>
      <c r="AK11" s="264"/>
      <c r="AL11" s="264"/>
      <c r="AM11" s="264"/>
      <c r="AN11" s="264"/>
      <c r="AO11" s="264"/>
      <c r="AP11" s="264"/>
      <c r="AQ11" s="264"/>
      <c r="AR11" s="264"/>
      <c r="AS11" s="264"/>
      <c r="AT11" s="264"/>
      <c r="AU11" s="265"/>
    </row>
    <row r="12" spans="1:47">
      <c r="B12" s="14"/>
      <c r="C12" s="264" t="str">
        <f>IF(入力シート!B65="","",入力シート!B65)</f>
        <v/>
      </c>
      <c r="D12" s="264"/>
      <c r="E12" s="264"/>
      <c r="F12" s="264"/>
      <c r="G12" s="264"/>
      <c r="H12" s="264"/>
      <c r="I12" s="264"/>
      <c r="J12" s="264"/>
      <c r="K12" s="324"/>
      <c r="L12" s="126">
        <f t="shared" si="0"/>
        <v>0</v>
      </c>
      <c r="M12" s="127"/>
      <c r="N12" s="127"/>
      <c r="O12" s="128"/>
      <c r="P12" s="129">
        <f>IF(入力シート!B65="",0,50000)</f>
        <v>0</v>
      </c>
      <c r="Q12" s="130"/>
      <c r="R12" s="130"/>
      <c r="S12" s="130"/>
      <c r="T12" s="23" t="str">
        <f>IF(入力シート!B65="","","×")</f>
        <v/>
      </c>
      <c r="U12" s="325">
        <f>IF(入力シート!B65="",0,入力シート!AN65)</f>
        <v>0</v>
      </c>
      <c r="V12" s="326"/>
      <c r="W12" s="129">
        <f t="shared" si="1"/>
        <v>0</v>
      </c>
      <c r="X12" s="130"/>
      <c r="Y12" s="130"/>
      <c r="Z12" s="133"/>
      <c r="AA12" s="27"/>
      <c r="AD12" s="28"/>
      <c r="AE12" s="101" t="str">
        <f>IF(入力シート!B65="","",入力シート!V65)</f>
        <v/>
      </c>
      <c r="AF12" s="61" t="str">
        <f>IF(入力シート!B65="","","～")</f>
        <v/>
      </c>
      <c r="AG12" s="102" t="str">
        <f>IF(入力シート!V65="","","令和8年3月")</f>
        <v/>
      </c>
      <c r="AH12" s="263" t="str">
        <f>IF(入力シート!B65="","","別紙「出張等計画書のとおり」")</f>
        <v/>
      </c>
      <c r="AI12" s="264"/>
      <c r="AJ12" s="264"/>
      <c r="AK12" s="264"/>
      <c r="AL12" s="264"/>
      <c r="AM12" s="264"/>
      <c r="AN12" s="264"/>
      <c r="AO12" s="264"/>
      <c r="AP12" s="264"/>
      <c r="AQ12" s="264"/>
      <c r="AR12" s="264"/>
      <c r="AS12" s="264"/>
      <c r="AT12" s="264"/>
      <c r="AU12" s="265"/>
    </row>
    <row r="13" spans="1:47">
      <c r="B13" s="14"/>
      <c r="C13" s="264" t="str">
        <f>IF(入力シート!B66="","",入力シート!B66)</f>
        <v/>
      </c>
      <c r="D13" s="264"/>
      <c r="E13" s="264"/>
      <c r="F13" s="264"/>
      <c r="G13" s="264"/>
      <c r="H13" s="264"/>
      <c r="I13" s="264"/>
      <c r="J13" s="264"/>
      <c r="K13" s="324"/>
      <c r="L13" s="126">
        <f t="shared" si="0"/>
        <v>0</v>
      </c>
      <c r="M13" s="127"/>
      <c r="N13" s="127"/>
      <c r="O13" s="128"/>
      <c r="P13" s="129">
        <f>IF(入力シート!B66="",0,50000)</f>
        <v>0</v>
      </c>
      <c r="Q13" s="130"/>
      <c r="R13" s="130"/>
      <c r="S13" s="130"/>
      <c r="T13" s="23" t="str">
        <f>IF(入力シート!B66="","","×")</f>
        <v/>
      </c>
      <c r="U13" s="325">
        <f>IF(入力シート!B66="",0,入力シート!AN66)</f>
        <v>0</v>
      </c>
      <c r="V13" s="326"/>
      <c r="W13" s="129">
        <f t="shared" si="1"/>
        <v>0</v>
      </c>
      <c r="X13" s="130"/>
      <c r="Y13" s="130"/>
      <c r="Z13" s="133"/>
      <c r="AA13" s="27"/>
      <c r="AD13" s="28"/>
      <c r="AE13" s="101" t="str">
        <f>IF(入力シート!B66="","",入力シート!V66)</f>
        <v/>
      </c>
      <c r="AF13" s="61" t="str">
        <f>IF(入力シート!B66="","","～")</f>
        <v/>
      </c>
      <c r="AG13" s="102" t="str">
        <f>IF(入力シート!V66="","","令和8年3月")</f>
        <v/>
      </c>
      <c r="AH13" s="263" t="str">
        <f>IF(入力シート!B66="","","別紙「出張等計画書のとおり」")</f>
        <v/>
      </c>
      <c r="AI13" s="264"/>
      <c r="AJ13" s="264"/>
      <c r="AK13" s="264"/>
      <c r="AL13" s="264"/>
      <c r="AM13" s="264"/>
      <c r="AN13" s="264"/>
      <c r="AO13" s="264"/>
      <c r="AP13" s="264"/>
      <c r="AQ13" s="264"/>
      <c r="AR13" s="264"/>
      <c r="AS13" s="264"/>
      <c r="AT13" s="264"/>
      <c r="AU13" s="265"/>
    </row>
    <row r="14" spans="1:47">
      <c r="B14" s="14"/>
      <c r="C14" s="264" t="str">
        <f>IF(入力シート!B67="","",入力シート!B67)</f>
        <v/>
      </c>
      <c r="D14" s="264"/>
      <c r="E14" s="264"/>
      <c r="F14" s="264"/>
      <c r="G14" s="264"/>
      <c r="H14" s="264"/>
      <c r="I14" s="264"/>
      <c r="J14" s="264"/>
      <c r="K14" s="324"/>
      <c r="L14" s="126">
        <f t="shared" si="0"/>
        <v>0</v>
      </c>
      <c r="M14" s="127"/>
      <c r="N14" s="127"/>
      <c r="O14" s="128"/>
      <c r="P14" s="129">
        <f>IF(入力シート!B67="",0,50000)</f>
        <v>0</v>
      </c>
      <c r="Q14" s="130"/>
      <c r="R14" s="130"/>
      <c r="S14" s="130"/>
      <c r="T14" s="23" t="str">
        <f>IF(入力シート!B67="","","×")</f>
        <v/>
      </c>
      <c r="U14" s="325">
        <f>IF(入力シート!B67="",0,入力シート!AN67)</f>
        <v>0</v>
      </c>
      <c r="V14" s="326"/>
      <c r="W14" s="129">
        <f t="shared" si="1"/>
        <v>0</v>
      </c>
      <c r="X14" s="130"/>
      <c r="Y14" s="130"/>
      <c r="Z14" s="133"/>
      <c r="AA14" s="27"/>
      <c r="AD14" s="28"/>
      <c r="AE14" s="101" t="str">
        <f>IF(入力シート!B67="","",入力シート!V67)</f>
        <v/>
      </c>
      <c r="AF14" s="61" t="str">
        <f>IF(入力シート!B67="","","～")</f>
        <v/>
      </c>
      <c r="AG14" s="102" t="str">
        <f>IF(入力シート!V67="","","令和8年3月")</f>
        <v/>
      </c>
      <c r="AH14" s="263" t="str">
        <f>IF(入力シート!B67="","","別紙「出張等計画書のとおり」")</f>
        <v/>
      </c>
      <c r="AI14" s="264"/>
      <c r="AJ14" s="264"/>
      <c r="AK14" s="264"/>
      <c r="AL14" s="264"/>
      <c r="AM14" s="264"/>
      <c r="AN14" s="264"/>
      <c r="AO14" s="264"/>
      <c r="AP14" s="264"/>
      <c r="AQ14" s="264"/>
      <c r="AR14" s="264"/>
      <c r="AS14" s="264"/>
      <c r="AT14" s="264"/>
      <c r="AU14" s="265"/>
    </row>
    <row r="15" spans="1:47">
      <c r="B15" s="14"/>
      <c r="C15" s="264" t="str">
        <f>IF(入力シート!B68="","",入力シート!B68)</f>
        <v/>
      </c>
      <c r="D15" s="264"/>
      <c r="E15" s="264"/>
      <c r="F15" s="264"/>
      <c r="G15" s="264"/>
      <c r="H15" s="264"/>
      <c r="I15" s="264"/>
      <c r="J15" s="264"/>
      <c r="K15" s="324"/>
      <c r="L15" s="126">
        <f t="shared" si="0"/>
        <v>0</v>
      </c>
      <c r="M15" s="127"/>
      <c r="N15" s="127"/>
      <c r="O15" s="128"/>
      <c r="P15" s="129">
        <f>IF(入力シート!B68="",0,50000)</f>
        <v>0</v>
      </c>
      <c r="Q15" s="130"/>
      <c r="R15" s="130"/>
      <c r="S15" s="130"/>
      <c r="T15" s="23" t="str">
        <f>IF(入力シート!B68="","","×")</f>
        <v/>
      </c>
      <c r="U15" s="325">
        <f>IF(入力シート!B68="",0,入力シート!AN68)</f>
        <v>0</v>
      </c>
      <c r="V15" s="326"/>
      <c r="W15" s="129">
        <f t="shared" si="1"/>
        <v>0</v>
      </c>
      <c r="X15" s="130"/>
      <c r="Y15" s="130"/>
      <c r="Z15" s="133"/>
      <c r="AA15" s="27"/>
      <c r="AD15" s="28"/>
      <c r="AE15" s="101" t="str">
        <f>IF(入力シート!B68="","",入力シート!V68)</f>
        <v/>
      </c>
      <c r="AF15" s="61" t="str">
        <f>IF(入力シート!B68="","","～")</f>
        <v/>
      </c>
      <c r="AG15" s="102" t="str">
        <f>IF(入力シート!V68="","","令和8年3月")</f>
        <v/>
      </c>
      <c r="AH15" s="263" t="str">
        <f>IF(入力シート!B68="","","別紙「出張等計画書のとおり」")</f>
        <v/>
      </c>
      <c r="AI15" s="264"/>
      <c r="AJ15" s="264"/>
      <c r="AK15" s="264"/>
      <c r="AL15" s="264"/>
      <c r="AM15" s="264"/>
      <c r="AN15" s="264"/>
      <c r="AO15" s="264"/>
      <c r="AP15" s="264"/>
      <c r="AQ15" s="264"/>
      <c r="AR15" s="264"/>
      <c r="AS15" s="264"/>
      <c r="AT15" s="264"/>
      <c r="AU15" s="265"/>
    </row>
    <row r="16" spans="1:47">
      <c r="B16" s="14"/>
      <c r="C16" s="264" t="str">
        <f>IF(入力シート!B69="","",入力シート!B69)</f>
        <v/>
      </c>
      <c r="D16" s="264"/>
      <c r="E16" s="264"/>
      <c r="F16" s="264"/>
      <c r="G16" s="264"/>
      <c r="H16" s="264"/>
      <c r="I16" s="264"/>
      <c r="J16" s="264"/>
      <c r="K16" s="324"/>
      <c r="L16" s="126">
        <f t="shared" si="0"/>
        <v>0</v>
      </c>
      <c r="M16" s="127"/>
      <c r="N16" s="127"/>
      <c r="O16" s="128"/>
      <c r="P16" s="129">
        <f>IF(入力シート!B69="",0,50000)</f>
        <v>0</v>
      </c>
      <c r="Q16" s="130"/>
      <c r="R16" s="130"/>
      <c r="S16" s="130"/>
      <c r="T16" s="23" t="str">
        <f>IF(入力シート!B69="","","×")</f>
        <v/>
      </c>
      <c r="U16" s="325">
        <f>IF(入力シート!B69="",0,入力シート!AN69)</f>
        <v>0</v>
      </c>
      <c r="V16" s="326"/>
      <c r="W16" s="129">
        <f t="shared" si="1"/>
        <v>0</v>
      </c>
      <c r="X16" s="130"/>
      <c r="Y16" s="130"/>
      <c r="Z16" s="133"/>
      <c r="AA16" s="27"/>
      <c r="AD16" s="28"/>
      <c r="AE16" s="101" t="str">
        <f>IF(入力シート!B69="","",入力シート!V69)</f>
        <v/>
      </c>
      <c r="AF16" s="61" t="str">
        <f>IF(入力シート!B69="","","～")</f>
        <v/>
      </c>
      <c r="AG16" s="102" t="str">
        <f>IF(入力シート!V69="","","令和8年3月")</f>
        <v/>
      </c>
      <c r="AH16" s="263" t="str">
        <f>IF(入力シート!B69="","","別紙「出張等計画書のとおり」")</f>
        <v/>
      </c>
      <c r="AI16" s="264"/>
      <c r="AJ16" s="264"/>
      <c r="AK16" s="264"/>
      <c r="AL16" s="264"/>
      <c r="AM16" s="264"/>
      <c r="AN16" s="264"/>
      <c r="AO16" s="264"/>
      <c r="AP16" s="264"/>
      <c r="AQ16" s="264"/>
      <c r="AR16" s="264"/>
      <c r="AS16" s="264"/>
      <c r="AT16" s="264"/>
      <c r="AU16" s="265"/>
    </row>
    <row r="17" spans="2:47">
      <c r="B17" s="14"/>
      <c r="C17" s="264" t="str">
        <f>IF(入力シート!B70="","",入力シート!B70)</f>
        <v/>
      </c>
      <c r="D17" s="264"/>
      <c r="E17" s="264"/>
      <c r="F17" s="264"/>
      <c r="G17" s="264"/>
      <c r="H17" s="264"/>
      <c r="I17" s="264"/>
      <c r="J17" s="264"/>
      <c r="K17" s="324"/>
      <c r="L17" s="126">
        <f t="shared" si="0"/>
        <v>0</v>
      </c>
      <c r="M17" s="127"/>
      <c r="N17" s="127"/>
      <c r="O17" s="128"/>
      <c r="P17" s="129">
        <f>IF(入力シート!B70="",0,50000)</f>
        <v>0</v>
      </c>
      <c r="Q17" s="130"/>
      <c r="R17" s="130"/>
      <c r="S17" s="130"/>
      <c r="T17" s="23" t="str">
        <f>IF(入力シート!B70="","","×")</f>
        <v/>
      </c>
      <c r="U17" s="325">
        <f>IF(入力シート!B70="",0,入力シート!AN70)</f>
        <v>0</v>
      </c>
      <c r="V17" s="326"/>
      <c r="W17" s="129">
        <f t="shared" si="1"/>
        <v>0</v>
      </c>
      <c r="X17" s="130"/>
      <c r="Y17" s="130"/>
      <c r="Z17" s="133"/>
      <c r="AA17" s="27"/>
      <c r="AD17" s="28"/>
      <c r="AE17" s="101" t="str">
        <f>IF(入力シート!B70="","",入力シート!V70)</f>
        <v/>
      </c>
      <c r="AF17" s="61" t="str">
        <f>IF(入力シート!B70="","","～")</f>
        <v/>
      </c>
      <c r="AG17" s="102" t="str">
        <f>IF(入力シート!V70="","","令和8年3月")</f>
        <v/>
      </c>
      <c r="AH17" s="263" t="str">
        <f>IF(入力シート!B70="","","別紙「出張等計画書のとおり」")</f>
        <v/>
      </c>
      <c r="AI17" s="264"/>
      <c r="AJ17" s="264"/>
      <c r="AK17" s="264"/>
      <c r="AL17" s="264"/>
      <c r="AM17" s="264"/>
      <c r="AN17" s="264"/>
      <c r="AO17" s="264"/>
      <c r="AP17" s="264"/>
      <c r="AQ17" s="264"/>
      <c r="AR17" s="264"/>
      <c r="AS17" s="264"/>
      <c r="AT17" s="264"/>
      <c r="AU17" s="265"/>
    </row>
    <row r="18" spans="2:47">
      <c r="B18" s="14"/>
      <c r="C18" s="264" t="str">
        <f>IF(入力シート!B71="","",入力シート!B71)</f>
        <v/>
      </c>
      <c r="D18" s="264"/>
      <c r="E18" s="264"/>
      <c r="F18" s="264"/>
      <c r="G18" s="264"/>
      <c r="H18" s="264"/>
      <c r="I18" s="264"/>
      <c r="J18" s="264"/>
      <c r="K18" s="324"/>
      <c r="L18" s="126">
        <f t="shared" si="0"/>
        <v>0</v>
      </c>
      <c r="M18" s="127"/>
      <c r="N18" s="127"/>
      <c r="O18" s="128"/>
      <c r="P18" s="129">
        <f>IF(入力シート!B71="",0,50000)</f>
        <v>0</v>
      </c>
      <c r="Q18" s="130"/>
      <c r="R18" s="130"/>
      <c r="S18" s="130"/>
      <c r="T18" s="23" t="str">
        <f>IF(入力シート!B71="","","×")</f>
        <v/>
      </c>
      <c r="U18" s="325">
        <f>IF(入力シート!B71="",0,入力シート!AN71)</f>
        <v>0</v>
      </c>
      <c r="V18" s="326"/>
      <c r="W18" s="129">
        <f t="shared" si="1"/>
        <v>0</v>
      </c>
      <c r="X18" s="130"/>
      <c r="Y18" s="130"/>
      <c r="Z18" s="133"/>
      <c r="AA18" s="27"/>
      <c r="AD18" s="28"/>
      <c r="AE18" s="101" t="str">
        <f>IF(入力シート!B71="","",入力シート!V71)</f>
        <v/>
      </c>
      <c r="AF18" s="61" t="str">
        <f>IF(入力シート!B71="","","～")</f>
        <v/>
      </c>
      <c r="AG18" s="102" t="str">
        <f>IF(入力シート!V71="","","令和8年3月")</f>
        <v/>
      </c>
      <c r="AH18" s="263" t="str">
        <f>IF(入力シート!B71="","","別紙「出張等計画書のとおり」")</f>
        <v/>
      </c>
      <c r="AI18" s="264"/>
      <c r="AJ18" s="264"/>
      <c r="AK18" s="264"/>
      <c r="AL18" s="264"/>
      <c r="AM18" s="264"/>
      <c r="AN18" s="264"/>
      <c r="AO18" s="264"/>
      <c r="AP18" s="264"/>
      <c r="AQ18" s="264"/>
      <c r="AR18" s="264"/>
      <c r="AS18" s="264"/>
      <c r="AT18" s="264"/>
      <c r="AU18" s="265"/>
    </row>
    <row r="19" spans="2:47">
      <c r="B19" s="14"/>
      <c r="C19" s="264" t="str">
        <f>IF(入力シート!B72="","",入力シート!B72)</f>
        <v/>
      </c>
      <c r="D19" s="264"/>
      <c r="E19" s="264"/>
      <c r="F19" s="264"/>
      <c r="G19" s="264"/>
      <c r="H19" s="264"/>
      <c r="I19" s="264"/>
      <c r="J19" s="264"/>
      <c r="K19" s="324"/>
      <c r="L19" s="126">
        <f t="shared" si="0"/>
        <v>0</v>
      </c>
      <c r="M19" s="127"/>
      <c r="N19" s="127"/>
      <c r="O19" s="128"/>
      <c r="P19" s="129">
        <f>IF(入力シート!B72="",0,50000)</f>
        <v>0</v>
      </c>
      <c r="Q19" s="130"/>
      <c r="R19" s="130"/>
      <c r="S19" s="130"/>
      <c r="T19" s="23" t="str">
        <f>IF(入力シート!B72="","","×")</f>
        <v/>
      </c>
      <c r="U19" s="325">
        <f>IF(入力シート!B72="",0,入力シート!AN72)</f>
        <v>0</v>
      </c>
      <c r="V19" s="326"/>
      <c r="W19" s="129">
        <f t="shared" si="1"/>
        <v>0</v>
      </c>
      <c r="X19" s="130"/>
      <c r="Y19" s="130"/>
      <c r="Z19" s="133"/>
      <c r="AA19" s="27"/>
      <c r="AD19" s="28"/>
      <c r="AE19" s="101" t="str">
        <f>IF(入力シート!B72="","",入力シート!V72)</f>
        <v/>
      </c>
      <c r="AF19" s="61" t="str">
        <f>IF(入力シート!B72="","","～")</f>
        <v/>
      </c>
      <c r="AG19" s="102" t="str">
        <f>IF(入力シート!V72="","","令和8年3月")</f>
        <v/>
      </c>
      <c r="AH19" s="263" t="str">
        <f>IF(入力シート!B72="","","別紙「出張等計画書のとおり」")</f>
        <v/>
      </c>
      <c r="AI19" s="264"/>
      <c r="AJ19" s="264"/>
      <c r="AK19" s="264"/>
      <c r="AL19" s="264"/>
      <c r="AM19" s="264"/>
      <c r="AN19" s="264"/>
      <c r="AO19" s="264"/>
      <c r="AP19" s="264"/>
      <c r="AQ19" s="264"/>
      <c r="AR19" s="264"/>
      <c r="AS19" s="264"/>
      <c r="AT19" s="264"/>
      <c r="AU19" s="265"/>
    </row>
    <row r="20" spans="2:47">
      <c r="B20" s="14"/>
      <c r="C20" s="264" t="str">
        <f>IF(入力シート!B73="","",入力シート!B73)</f>
        <v/>
      </c>
      <c r="D20" s="264"/>
      <c r="E20" s="264"/>
      <c r="F20" s="264"/>
      <c r="G20" s="264"/>
      <c r="H20" s="264"/>
      <c r="I20" s="264"/>
      <c r="J20" s="264"/>
      <c r="K20" s="324"/>
      <c r="L20" s="126">
        <f t="shared" si="0"/>
        <v>0</v>
      </c>
      <c r="M20" s="127"/>
      <c r="N20" s="127"/>
      <c r="O20" s="128"/>
      <c r="P20" s="129">
        <f>IF(入力シート!B73="",0,50000)</f>
        <v>0</v>
      </c>
      <c r="Q20" s="130"/>
      <c r="R20" s="130"/>
      <c r="S20" s="130"/>
      <c r="T20" s="23" t="str">
        <f>IF(入力シート!B73="","","×")</f>
        <v/>
      </c>
      <c r="U20" s="325">
        <f>IF(入力シート!B73="",0,入力シート!AN73)</f>
        <v>0</v>
      </c>
      <c r="V20" s="326"/>
      <c r="W20" s="129">
        <f t="shared" si="1"/>
        <v>0</v>
      </c>
      <c r="X20" s="130"/>
      <c r="Y20" s="130"/>
      <c r="Z20" s="133"/>
      <c r="AA20" s="27"/>
      <c r="AD20" s="28"/>
      <c r="AE20" s="101" t="str">
        <f>IF(入力シート!B73="","",入力シート!V73)</f>
        <v/>
      </c>
      <c r="AF20" s="61" t="str">
        <f>IF(入力シート!B73="","","～")</f>
        <v/>
      </c>
      <c r="AG20" s="102" t="str">
        <f>IF(入力シート!V73="","","令和8年3月")</f>
        <v/>
      </c>
      <c r="AH20" s="263" t="str">
        <f>IF(入力シート!B73="","","別紙「出張等計画書のとおり」")</f>
        <v/>
      </c>
      <c r="AI20" s="264"/>
      <c r="AJ20" s="264"/>
      <c r="AK20" s="264"/>
      <c r="AL20" s="264"/>
      <c r="AM20" s="264"/>
      <c r="AN20" s="264"/>
      <c r="AO20" s="264"/>
      <c r="AP20" s="264"/>
      <c r="AQ20" s="264"/>
      <c r="AR20" s="264"/>
      <c r="AS20" s="264"/>
      <c r="AT20" s="264"/>
      <c r="AU20" s="265"/>
    </row>
    <row r="21" spans="2:47">
      <c r="B21" s="14"/>
      <c r="C21" s="264" t="str">
        <f>IF(入力シート!B74="","",入力シート!B74)</f>
        <v/>
      </c>
      <c r="D21" s="264"/>
      <c r="E21" s="264"/>
      <c r="F21" s="264"/>
      <c r="G21" s="264"/>
      <c r="H21" s="264"/>
      <c r="I21" s="264"/>
      <c r="J21" s="264"/>
      <c r="K21" s="324"/>
      <c r="L21" s="126">
        <f t="shared" si="0"/>
        <v>0</v>
      </c>
      <c r="M21" s="127"/>
      <c r="N21" s="127"/>
      <c r="O21" s="128"/>
      <c r="P21" s="129">
        <f>IF(入力シート!B74="",0,50000)</f>
        <v>0</v>
      </c>
      <c r="Q21" s="130"/>
      <c r="R21" s="130"/>
      <c r="S21" s="130"/>
      <c r="T21" s="23" t="str">
        <f>IF(入力シート!B74="","","×")</f>
        <v/>
      </c>
      <c r="U21" s="325">
        <f>IF(入力シート!B74="",0,入力シート!AN74)</f>
        <v>0</v>
      </c>
      <c r="V21" s="326"/>
      <c r="W21" s="129">
        <f t="shared" si="1"/>
        <v>0</v>
      </c>
      <c r="X21" s="130"/>
      <c r="Y21" s="130"/>
      <c r="Z21" s="133"/>
      <c r="AA21" s="27"/>
      <c r="AD21" s="28"/>
      <c r="AE21" s="101" t="str">
        <f>IF(入力シート!B74="","",入力シート!V74)</f>
        <v/>
      </c>
      <c r="AF21" s="61" t="str">
        <f>IF(入力シート!B74="","","～")</f>
        <v/>
      </c>
      <c r="AG21" s="102" t="str">
        <f>IF(入力シート!V74="","","令和8年3月")</f>
        <v/>
      </c>
      <c r="AH21" s="263" t="str">
        <f>IF(入力シート!B74="","","別紙「出張等計画書のとおり」")</f>
        <v/>
      </c>
      <c r="AI21" s="264"/>
      <c r="AJ21" s="264"/>
      <c r="AK21" s="264"/>
      <c r="AL21" s="264"/>
      <c r="AM21" s="264"/>
      <c r="AN21" s="264"/>
      <c r="AO21" s="264"/>
      <c r="AP21" s="264"/>
      <c r="AQ21" s="264"/>
      <c r="AR21" s="264"/>
      <c r="AS21" s="264"/>
      <c r="AT21" s="264"/>
      <c r="AU21" s="265"/>
    </row>
    <row r="22" spans="2:47">
      <c r="B22" s="14"/>
      <c r="C22" s="264" t="str">
        <f>IF(入力シート!B75="","",入力シート!B75)</f>
        <v/>
      </c>
      <c r="D22" s="264"/>
      <c r="E22" s="264"/>
      <c r="F22" s="264"/>
      <c r="G22" s="264"/>
      <c r="H22" s="264"/>
      <c r="I22" s="264"/>
      <c r="J22" s="264"/>
      <c r="K22" s="324"/>
      <c r="L22" s="126">
        <f t="shared" si="0"/>
        <v>0</v>
      </c>
      <c r="M22" s="127"/>
      <c r="N22" s="127"/>
      <c r="O22" s="128"/>
      <c r="P22" s="129">
        <f>IF(入力シート!B75="",0,50000)</f>
        <v>0</v>
      </c>
      <c r="Q22" s="130"/>
      <c r="R22" s="130"/>
      <c r="S22" s="130"/>
      <c r="T22" s="23" t="str">
        <f>IF(入力シート!B75="","","×")</f>
        <v/>
      </c>
      <c r="U22" s="325">
        <f>IF(入力シート!B75="",0,入力シート!AN75)</f>
        <v>0</v>
      </c>
      <c r="V22" s="326"/>
      <c r="W22" s="129">
        <f t="shared" si="1"/>
        <v>0</v>
      </c>
      <c r="X22" s="130"/>
      <c r="Y22" s="130"/>
      <c r="Z22" s="133"/>
      <c r="AA22" s="27"/>
      <c r="AD22" s="28"/>
      <c r="AE22" s="101" t="str">
        <f>IF(入力シート!B75="","",入力シート!V75)</f>
        <v/>
      </c>
      <c r="AF22" s="61" t="str">
        <f>IF(入力シート!B75="","","～")</f>
        <v/>
      </c>
      <c r="AG22" s="102" t="str">
        <f>IF(入力シート!V75="","","令和8年3月")</f>
        <v/>
      </c>
      <c r="AH22" s="263" t="str">
        <f>IF(入力シート!B75="","","別紙「出張等計画書のとおり」")</f>
        <v/>
      </c>
      <c r="AI22" s="264"/>
      <c r="AJ22" s="264"/>
      <c r="AK22" s="264"/>
      <c r="AL22" s="264"/>
      <c r="AM22" s="264"/>
      <c r="AN22" s="264"/>
      <c r="AO22" s="264"/>
      <c r="AP22" s="264"/>
      <c r="AQ22" s="264"/>
      <c r="AR22" s="264"/>
      <c r="AS22" s="264"/>
      <c r="AT22" s="264"/>
      <c r="AU22" s="265"/>
    </row>
    <row r="23" spans="2:47">
      <c r="B23" s="14"/>
      <c r="C23" s="264" t="str">
        <f>IF(入力シート!B76="","",入力シート!B76)</f>
        <v/>
      </c>
      <c r="D23" s="264"/>
      <c r="E23" s="264"/>
      <c r="F23" s="264"/>
      <c r="G23" s="264"/>
      <c r="H23" s="264"/>
      <c r="I23" s="264"/>
      <c r="J23" s="264"/>
      <c r="K23" s="324"/>
      <c r="L23" s="126">
        <f t="shared" ref="L23:L36" si="2">P23*U23</f>
        <v>0</v>
      </c>
      <c r="M23" s="127"/>
      <c r="N23" s="127"/>
      <c r="O23" s="128"/>
      <c r="P23" s="129">
        <f>IF(入力シート!B76="",0,50000)</f>
        <v>0</v>
      </c>
      <c r="Q23" s="130"/>
      <c r="R23" s="130"/>
      <c r="S23" s="130"/>
      <c r="T23" s="23" t="str">
        <f>IF(入力シート!B76="","","×")</f>
        <v/>
      </c>
      <c r="U23" s="325">
        <f>IF(入力シート!B76="",0,入力シート!AN76)</f>
        <v>0</v>
      </c>
      <c r="V23" s="326"/>
      <c r="W23" s="129">
        <f t="shared" ref="W23:W31" si="3">L23</f>
        <v>0</v>
      </c>
      <c r="X23" s="130"/>
      <c r="Y23" s="130"/>
      <c r="Z23" s="133"/>
      <c r="AA23" s="27"/>
      <c r="AD23" s="28"/>
      <c r="AE23" s="101" t="str">
        <f>IF(入力シート!B76="","",入力シート!V76)</f>
        <v/>
      </c>
      <c r="AF23" s="61" t="str">
        <f>IF(入力シート!B76="","","～")</f>
        <v/>
      </c>
      <c r="AG23" s="102" t="str">
        <f>IF(入力シート!V76="","","令和8年3月")</f>
        <v/>
      </c>
      <c r="AH23" s="263" t="str">
        <f>IF(入力シート!B76="","","別紙「出張等計画書のとおり」")</f>
        <v/>
      </c>
      <c r="AI23" s="264"/>
      <c r="AJ23" s="264"/>
      <c r="AK23" s="264"/>
      <c r="AL23" s="264"/>
      <c r="AM23" s="264"/>
      <c r="AN23" s="264"/>
      <c r="AO23" s="264"/>
      <c r="AP23" s="264"/>
      <c r="AQ23" s="264"/>
      <c r="AR23" s="264"/>
      <c r="AS23" s="264"/>
      <c r="AT23" s="264"/>
      <c r="AU23" s="265"/>
    </row>
    <row r="24" spans="2:47">
      <c r="B24" s="14"/>
      <c r="C24" s="264" t="str">
        <f>IF(入力シート!B77="","",入力シート!B77)</f>
        <v/>
      </c>
      <c r="D24" s="264"/>
      <c r="E24" s="264"/>
      <c r="F24" s="264"/>
      <c r="G24" s="264"/>
      <c r="H24" s="264"/>
      <c r="I24" s="264"/>
      <c r="J24" s="264"/>
      <c r="K24" s="324"/>
      <c r="L24" s="126">
        <f t="shared" si="2"/>
        <v>0</v>
      </c>
      <c r="M24" s="127"/>
      <c r="N24" s="127"/>
      <c r="O24" s="128"/>
      <c r="P24" s="129">
        <f>IF(入力シート!B77="",0,50000)</f>
        <v>0</v>
      </c>
      <c r="Q24" s="130"/>
      <c r="R24" s="130"/>
      <c r="S24" s="130"/>
      <c r="T24" s="23" t="str">
        <f>IF(入力シート!B77="","","×")</f>
        <v/>
      </c>
      <c r="U24" s="325">
        <f>IF(入力シート!B77="",0,入力シート!AN77)</f>
        <v>0</v>
      </c>
      <c r="V24" s="326"/>
      <c r="W24" s="129">
        <f t="shared" si="3"/>
        <v>0</v>
      </c>
      <c r="X24" s="130"/>
      <c r="Y24" s="130"/>
      <c r="Z24" s="133"/>
      <c r="AA24" s="27"/>
      <c r="AD24" s="28"/>
      <c r="AE24" s="101" t="str">
        <f>IF(入力シート!B77="","",入力シート!V77)</f>
        <v/>
      </c>
      <c r="AF24" s="61" t="str">
        <f>IF(入力シート!B77="","","～")</f>
        <v/>
      </c>
      <c r="AG24" s="102" t="str">
        <f>IF(入力シート!V77="","","令和8年3月")</f>
        <v/>
      </c>
      <c r="AH24" s="263" t="str">
        <f>IF(入力シート!B77="","","別紙「出張等計画書のとおり」")</f>
        <v/>
      </c>
      <c r="AI24" s="264"/>
      <c r="AJ24" s="264"/>
      <c r="AK24" s="264"/>
      <c r="AL24" s="264"/>
      <c r="AM24" s="264"/>
      <c r="AN24" s="264"/>
      <c r="AO24" s="264"/>
      <c r="AP24" s="264"/>
      <c r="AQ24" s="264"/>
      <c r="AR24" s="264"/>
      <c r="AS24" s="264"/>
      <c r="AT24" s="264"/>
      <c r="AU24" s="265"/>
    </row>
    <row r="25" spans="2:47">
      <c r="B25" s="14"/>
      <c r="C25" s="264" t="str">
        <f>IF(入力シート!B78="","",入力シート!B78)</f>
        <v/>
      </c>
      <c r="D25" s="264"/>
      <c r="E25" s="264"/>
      <c r="F25" s="264"/>
      <c r="G25" s="264"/>
      <c r="H25" s="264"/>
      <c r="I25" s="264"/>
      <c r="J25" s="264"/>
      <c r="K25" s="324"/>
      <c r="L25" s="126">
        <f t="shared" si="2"/>
        <v>0</v>
      </c>
      <c r="M25" s="127"/>
      <c r="N25" s="127"/>
      <c r="O25" s="128"/>
      <c r="P25" s="129">
        <f>IF(入力シート!B78="",0,50000)</f>
        <v>0</v>
      </c>
      <c r="Q25" s="130"/>
      <c r="R25" s="130"/>
      <c r="S25" s="130"/>
      <c r="T25" s="23" t="str">
        <f>IF(入力シート!B78="","","×")</f>
        <v/>
      </c>
      <c r="U25" s="325">
        <f>IF(入力シート!B78="",0,入力シート!AN78)</f>
        <v>0</v>
      </c>
      <c r="V25" s="326"/>
      <c r="W25" s="129">
        <f t="shared" si="3"/>
        <v>0</v>
      </c>
      <c r="X25" s="130"/>
      <c r="Y25" s="130"/>
      <c r="Z25" s="133"/>
      <c r="AA25" s="27"/>
      <c r="AD25" s="28"/>
      <c r="AE25" s="101" t="str">
        <f>IF(入力シート!B78="","",入力シート!V78)</f>
        <v/>
      </c>
      <c r="AF25" s="61" t="str">
        <f>IF(入力シート!B78="","","～")</f>
        <v/>
      </c>
      <c r="AG25" s="102" t="str">
        <f>IF(入力シート!V78="","","令和8年3月")</f>
        <v/>
      </c>
      <c r="AH25" s="263" t="str">
        <f>IF(入力シート!B78="","","別紙「出張等計画書のとおり」")</f>
        <v/>
      </c>
      <c r="AI25" s="264"/>
      <c r="AJ25" s="264"/>
      <c r="AK25" s="264"/>
      <c r="AL25" s="264"/>
      <c r="AM25" s="264"/>
      <c r="AN25" s="264"/>
      <c r="AO25" s="264"/>
      <c r="AP25" s="264"/>
      <c r="AQ25" s="264"/>
      <c r="AR25" s="264"/>
      <c r="AS25" s="264"/>
      <c r="AT25" s="264"/>
      <c r="AU25" s="265"/>
    </row>
    <row r="26" spans="2:47">
      <c r="B26" s="14"/>
      <c r="C26" s="264" t="str">
        <f>IF(入力シート!B79="","",入力シート!B79)</f>
        <v/>
      </c>
      <c r="D26" s="264"/>
      <c r="E26" s="264"/>
      <c r="F26" s="264"/>
      <c r="G26" s="264"/>
      <c r="H26" s="264"/>
      <c r="I26" s="264"/>
      <c r="J26" s="264"/>
      <c r="K26" s="324"/>
      <c r="L26" s="126">
        <f t="shared" si="2"/>
        <v>0</v>
      </c>
      <c r="M26" s="127"/>
      <c r="N26" s="127"/>
      <c r="O26" s="128"/>
      <c r="P26" s="129">
        <f>IF(入力シート!B79="",0,50000)</f>
        <v>0</v>
      </c>
      <c r="Q26" s="130"/>
      <c r="R26" s="130"/>
      <c r="S26" s="130"/>
      <c r="T26" s="23" t="str">
        <f>IF(入力シート!B79="","","×")</f>
        <v/>
      </c>
      <c r="U26" s="325">
        <f>IF(入力シート!B79="",0,入力シート!AN79)</f>
        <v>0</v>
      </c>
      <c r="V26" s="326"/>
      <c r="W26" s="129">
        <f t="shared" si="3"/>
        <v>0</v>
      </c>
      <c r="X26" s="130"/>
      <c r="Y26" s="130"/>
      <c r="Z26" s="133"/>
      <c r="AA26" s="27"/>
      <c r="AD26" s="28"/>
      <c r="AE26" s="101" t="str">
        <f>IF(入力シート!B79="","",入力シート!V79)</f>
        <v/>
      </c>
      <c r="AF26" s="61" t="str">
        <f>IF(入力シート!B79="","","～")</f>
        <v/>
      </c>
      <c r="AG26" s="102" t="str">
        <f>IF(入力シート!V79="","","令和8年3月")</f>
        <v/>
      </c>
      <c r="AH26" s="263" t="str">
        <f>IF(入力シート!B79="","","別紙「出張等計画書のとおり」")</f>
        <v/>
      </c>
      <c r="AI26" s="264"/>
      <c r="AJ26" s="264"/>
      <c r="AK26" s="264"/>
      <c r="AL26" s="264"/>
      <c r="AM26" s="264"/>
      <c r="AN26" s="264"/>
      <c r="AO26" s="264"/>
      <c r="AP26" s="264"/>
      <c r="AQ26" s="264"/>
      <c r="AR26" s="264"/>
      <c r="AS26" s="264"/>
      <c r="AT26" s="264"/>
      <c r="AU26" s="265"/>
    </row>
    <row r="27" spans="2:47">
      <c r="B27" s="14"/>
      <c r="C27" s="264" t="str">
        <f>IF(入力シート!B80="","",入力シート!B80)</f>
        <v/>
      </c>
      <c r="D27" s="264"/>
      <c r="E27" s="264"/>
      <c r="F27" s="264"/>
      <c r="G27" s="264"/>
      <c r="H27" s="264"/>
      <c r="I27" s="264"/>
      <c r="J27" s="264"/>
      <c r="K27" s="324"/>
      <c r="L27" s="126">
        <f t="shared" si="2"/>
        <v>0</v>
      </c>
      <c r="M27" s="127"/>
      <c r="N27" s="127"/>
      <c r="O27" s="128"/>
      <c r="P27" s="129">
        <f>IF(入力シート!B80="",0,50000)</f>
        <v>0</v>
      </c>
      <c r="Q27" s="130"/>
      <c r="R27" s="130"/>
      <c r="S27" s="130"/>
      <c r="T27" s="23" t="str">
        <f>IF(入力シート!B80="","","×")</f>
        <v/>
      </c>
      <c r="U27" s="325">
        <f>IF(入力シート!B80="",0,入力シート!AN80)</f>
        <v>0</v>
      </c>
      <c r="V27" s="326"/>
      <c r="W27" s="129">
        <f t="shared" si="3"/>
        <v>0</v>
      </c>
      <c r="X27" s="130"/>
      <c r="Y27" s="130"/>
      <c r="Z27" s="133"/>
      <c r="AA27" s="27"/>
      <c r="AD27" s="28"/>
      <c r="AE27" s="101" t="str">
        <f>IF(入力シート!B80="","",入力シート!V80)</f>
        <v/>
      </c>
      <c r="AF27" s="61" t="str">
        <f>IF(入力シート!B80="","","～")</f>
        <v/>
      </c>
      <c r="AG27" s="102" t="str">
        <f>IF(入力シート!V80="","","令和8年3月")</f>
        <v/>
      </c>
      <c r="AH27" s="263" t="str">
        <f>IF(入力シート!B80="","","別紙「出張等計画書のとおり」")</f>
        <v/>
      </c>
      <c r="AI27" s="264"/>
      <c r="AJ27" s="264"/>
      <c r="AK27" s="264"/>
      <c r="AL27" s="264"/>
      <c r="AM27" s="264"/>
      <c r="AN27" s="264"/>
      <c r="AO27" s="264"/>
      <c r="AP27" s="264"/>
      <c r="AQ27" s="264"/>
      <c r="AR27" s="264"/>
      <c r="AS27" s="264"/>
      <c r="AT27" s="264"/>
      <c r="AU27" s="265"/>
    </row>
    <row r="28" spans="2:47">
      <c r="B28" s="14"/>
      <c r="C28" s="264" t="str">
        <f>IF(入力シート!B81="","",入力シート!B81)</f>
        <v/>
      </c>
      <c r="D28" s="264"/>
      <c r="E28" s="264"/>
      <c r="F28" s="264"/>
      <c r="G28" s="264"/>
      <c r="H28" s="264"/>
      <c r="I28" s="264"/>
      <c r="J28" s="264"/>
      <c r="K28" s="324"/>
      <c r="L28" s="126">
        <f t="shared" si="2"/>
        <v>0</v>
      </c>
      <c r="M28" s="127"/>
      <c r="N28" s="127"/>
      <c r="O28" s="128"/>
      <c r="P28" s="129">
        <f>IF(入力シート!B81="",0,50000)</f>
        <v>0</v>
      </c>
      <c r="Q28" s="130"/>
      <c r="R28" s="130"/>
      <c r="S28" s="130"/>
      <c r="T28" s="23" t="str">
        <f>IF(入力シート!B81="","","×")</f>
        <v/>
      </c>
      <c r="U28" s="325">
        <f>IF(入力シート!B81="",0,入力シート!AN81)</f>
        <v>0</v>
      </c>
      <c r="V28" s="326"/>
      <c r="W28" s="129">
        <f t="shared" si="3"/>
        <v>0</v>
      </c>
      <c r="X28" s="130"/>
      <c r="Y28" s="130"/>
      <c r="Z28" s="133"/>
      <c r="AA28" s="27"/>
      <c r="AD28" s="28"/>
      <c r="AE28" s="101" t="str">
        <f>IF(入力シート!B81="","",入力シート!V81)</f>
        <v/>
      </c>
      <c r="AF28" s="61" t="str">
        <f>IF(入力シート!B81="","","～")</f>
        <v/>
      </c>
      <c r="AG28" s="102" t="str">
        <f>IF(入力シート!V81="","","令和8年3月")</f>
        <v/>
      </c>
      <c r="AH28" s="263" t="str">
        <f>IF(入力シート!B81="","","別紙「出張等計画書のとおり」")</f>
        <v/>
      </c>
      <c r="AI28" s="264"/>
      <c r="AJ28" s="264"/>
      <c r="AK28" s="264"/>
      <c r="AL28" s="264"/>
      <c r="AM28" s="264"/>
      <c r="AN28" s="264"/>
      <c r="AO28" s="264"/>
      <c r="AP28" s="264"/>
      <c r="AQ28" s="264"/>
      <c r="AR28" s="264"/>
      <c r="AS28" s="264"/>
      <c r="AT28" s="264"/>
      <c r="AU28" s="265"/>
    </row>
    <row r="29" spans="2:47">
      <c r="B29" s="14"/>
      <c r="C29" s="264" t="str">
        <f>IF(入力シート!B82="","",入力シート!B82)</f>
        <v/>
      </c>
      <c r="D29" s="264"/>
      <c r="E29" s="264"/>
      <c r="F29" s="264"/>
      <c r="G29" s="264"/>
      <c r="H29" s="264"/>
      <c r="I29" s="264"/>
      <c r="J29" s="264"/>
      <c r="K29" s="324"/>
      <c r="L29" s="126">
        <f t="shared" si="2"/>
        <v>0</v>
      </c>
      <c r="M29" s="127"/>
      <c r="N29" s="127"/>
      <c r="O29" s="128"/>
      <c r="P29" s="129">
        <f>IF(入力シート!B82="",0,50000)</f>
        <v>0</v>
      </c>
      <c r="Q29" s="130"/>
      <c r="R29" s="130"/>
      <c r="S29" s="130"/>
      <c r="T29" s="23" t="str">
        <f>IF(入力シート!B82="","","×")</f>
        <v/>
      </c>
      <c r="U29" s="325">
        <f>IF(入力シート!B82="",0,入力シート!AN82)</f>
        <v>0</v>
      </c>
      <c r="V29" s="326"/>
      <c r="W29" s="129">
        <f t="shared" si="3"/>
        <v>0</v>
      </c>
      <c r="X29" s="130"/>
      <c r="Y29" s="130"/>
      <c r="Z29" s="133"/>
      <c r="AA29" s="27"/>
      <c r="AD29" s="28"/>
      <c r="AE29" s="101" t="str">
        <f>IF(入力シート!B82="","",入力シート!V82)</f>
        <v/>
      </c>
      <c r="AF29" s="61" t="str">
        <f>IF(入力シート!B82="","","～")</f>
        <v/>
      </c>
      <c r="AG29" s="102" t="str">
        <f>IF(入力シート!V82="","","令和8年3月")</f>
        <v/>
      </c>
      <c r="AH29" s="263" t="str">
        <f>IF(入力シート!B82="","","別紙「出張等計画書のとおり」")</f>
        <v/>
      </c>
      <c r="AI29" s="264"/>
      <c r="AJ29" s="264"/>
      <c r="AK29" s="264"/>
      <c r="AL29" s="264"/>
      <c r="AM29" s="264"/>
      <c r="AN29" s="264"/>
      <c r="AO29" s="264"/>
      <c r="AP29" s="264"/>
      <c r="AQ29" s="264"/>
      <c r="AR29" s="264"/>
      <c r="AS29" s="264"/>
      <c r="AT29" s="264"/>
      <c r="AU29" s="265"/>
    </row>
    <row r="30" spans="2:47">
      <c r="B30" s="14"/>
      <c r="C30" s="264" t="str">
        <f>IF(入力シート!B83="","",入力シート!B83)</f>
        <v/>
      </c>
      <c r="D30" s="264"/>
      <c r="E30" s="264"/>
      <c r="F30" s="264"/>
      <c r="G30" s="264"/>
      <c r="H30" s="264"/>
      <c r="I30" s="264"/>
      <c r="J30" s="264"/>
      <c r="K30" s="324"/>
      <c r="L30" s="126">
        <f t="shared" si="2"/>
        <v>0</v>
      </c>
      <c r="M30" s="127"/>
      <c r="N30" s="127"/>
      <c r="O30" s="128"/>
      <c r="P30" s="129">
        <f>IF(入力シート!B83="",0,50000)</f>
        <v>0</v>
      </c>
      <c r="Q30" s="130"/>
      <c r="R30" s="130"/>
      <c r="S30" s="130"/>
      <c r="T30" s="23" t="str">
        <f>IF(入力シート!B83="","","×")</f>
        <v/>
      </c>
      <c r="U30" s="325">
        <f>IF(入力シート!B83="",0,入力シート!AN83)</f>
        <v>0</v>
      </c>
      <c r="V30" s="326"/>
      <c r="W30" s="129">
        <f t="shared" si="3"/>
        <v>0</v>
      </c>
      <c r="X30" s="130"/>
      <c r="Y30" s="130"/>
      <c r="Z30" s="133"/>
      <c r="AA30" s="27"/>
      <c r="AD30" s="28"/>
      <c r="AE30" s="101" t="str">
        <f>IF(入力シート!B83="","",入力シート!V83)</f>
        <v/>
      </c>
      <c r="AF30" s="61" t="str">
        <f>IF(入力シート!B83="","","～")</f>
        <v/>
      </c>
      <c r="AG30" s="102" t="str">
        <f>IF(入力シート!V83="","","令和8年3月")</f>
        <v/>
      </c>
      <c r="AH30" s="263" t="str">
        <f>IF(入力シート!B83="","","別紙「出張等計画書のとおり」")</f>
        <v/>
      </c>
      <c r="AI30" s="264"/>
      <c r="AJ30" s="264"/>
      <c r="AK30" s="264"/>
      <c r="AL30" s="264"/>
      <c r="AM30" s="264"/>
      <c r="AN30" s="264"/>
      <c r="AO30" s="264"/>
      <c r="AP30" s="264"/>
      <c r="AQ30" s="264"/>
      <c r="AR30" s="264"/>
      <c r="AS30" s="264"/>
      <c r="AT30" s="264"/>
      <c r="AU30" s="265"/>
    </row>
    <row r="31" spans="2:47">
      <c r="B31" s="14"/>
      <c r="C31" s="264" t="str">
        <f>IF(入力シート!B84="","",入力シート!B84)</f>
        <v/>
      </c>
      <c r="D31" s="264"/>
      <c r="E31" s="264"/>
      <c r="F31" s="264"/>
      <c r="G31" s="264"/>
      <c r="H31" s="264"/>
      <c r="I31" s="264"/>
      <c r="J31" s="264"/>
      <c r="K31" s="324"/>
      <c r="L31" s="126">
        <f t="shared" si="2"/>
        <v>0</v>
      </c>
      <c r="M31" s="127"/>
      <c r="N31" s="127"/>
      <c r="O31" s="128"/>
      <c r="P31" s="129">
        <f>IF(入力シート!B84="",0,50000)</f>
        <v>0</v>
      </c>
      <c r="Q31" s="130"/>
      <c r="R31" s="130"/>
      <c r="S31" s="130"/>
      <c r="T31" s="23" t="str">
        <f>IF(入力シート!B84="","","×")</f>
        <v/>
      </c>
      <c r="U31" s="325">
        <f>IF(入力シート!B84="",0,入力シート!AN84)</f>
        <v>0</v>
      </c>
      <c r="V31" s="326"/>
      <c r="W31" s="129">
        <f t="shared" si="3"/>
        <v>0</v>
      </c>
      <c r="X31" s="130"/>
      <c r="Y31" s="130"/>
      <c r="Z31" s="133"/>
      <c r="AA31" s="27"/>
      <c r="AD31" s="28"/>
      <c r="AE31" s="101" t="str">
        <f>IF(入力シート!B84="","",入力シート!V84)</f>
        <v/>
      </c>
      <c r="AF31" s="61" t="str">
        <f>IF(入力シート!B84="","","～")</f>
        <v/>
      </c>
      <c r="AG31" s="102" t="str">
        <f>IF(入力シート!V84="","","令和8年3月")</f>
        <v/>
      </c>
      <c r="AH31" s="263" t="str">
        <f>IF(入力シート!B84="","","別紙「出張等計画書のとおり」")</f>
        <v/>
      </c>
      <c r="AI31" s="264"/>
      <c r="AJ31" s="264"/>
      <c r="AK31" s="264"/>
      <c r="AL31" s="264"/>
      <c r="AM31" s="264"/>
      <c r="AN31" s="264"/>
      <c r="AO31" s="264"/>
      <c r="AP31" s="264"/>
      <c r="AQ31" s="264"/>
      <c r="AR31" s="264"/>
      <c r="AS31" s="264"/>
      <c r="AT31" s="264"/>
      <c r="AU31" s="265"/>
    </row>
    <row r="32" spans="2:47">
      <c r="B32" s="14"/>
      <c r="C32" s="264" t="str">
        <f>IF(入力シート!B85="","",入力シート!B85)</f>
        <v/>
      </c>
      <c r="D32" s="264"/>
      <c r="E32" s="264"/>
      <c r="F32" s="264"/>
      <c r="G32" s="264"/>
      <c r="H32" s="264"/>
      <c r="I32" s="264"/>
      <c r="J32" s="264"/>
      <c r="K32" s="324"/>
      <c r="L32" s="126">
        <f t="shared" si="2"/>
        <v>0</v>
      </c>
      <c r="M32" s="127"/>
      <c r="N32" s="127"/>
      <c r="O32" s="128"/>
      <c r="P32" s="129">
        <f>IF(入力シート!B85="",0,50000)</f>
        <v>0</v>
      </c>
      <c r="Q32" s="130"/>
      <c r="R32" s="130"/>
      <c r="S32" s="130"/>
      <c r="T32" s="23" t="str">
        <f>IF(入力シート!B85="","","×")</f>
        <v/>
      </c>
      <c r="U32" s="325">
        <f>IF(入力シート!B85="",0,入力シート!AN85)</f>
        <v>0</v>
      </c>
      <c r="V32" s="326"/>
      <c r="W32" s="129">
        <f t="shared" si="1"/>
        <v>0</v>
      </c>
      <c r="X32" s="130"/>
      <c r="Y32" s="130"/>
      <c r="Z32" s="133"/>
      <c r="AA32" s="27"/>
      <c r="AD32" s="28"/>
      <c r="AE32" s="101" t="str">
        <f>IF(入力シート!B85="","",入力シート!V85)</f>
        <v/>
      </c>
      <c r="AF32" s="61" t="str">
        <f>IF(入力シート!B85="","","～")</f>
        <v/>
      </c>
      <c r="AG32" s="102" t="str">
        <f>IF(入力シート!V85="","","令和8年3月")</f>
        <v/>
      </c>
      <c r="AH32" s="263" t="str">
        <f>IF(入力シート!B85="","","別紙「出張等計画書のとおり」")</f>
        <v/>
      </c>
      <c r="AI32" s="264"/>
      <c r="AJ32" s="264"/>
      <c r="AK32" s="264"/>
      <c r="AL32" s="264"/>
      <c r="AM32" s="264"/>
      <c r="AN32" s="264"/>
      <c r="AO32" s="264"/>
      <c r="AP32" s="264"/>
      <c r="AQ32" s="264"/>
      <c r="AR32" s="264"/>
      <c r="AS32" s="264"/>
      <c r="AT32" s="264"/>
      <c r="AU32" s="265"/>
    </row>
    <row r="33" spans="2:66">
      <c r="B33" s="14"/>
      <c r="C33" s="264" t="str">
        <f>IF(入力シート!B86="","",入力シート!B86)</f>
        <v/>
      </c>
      <c r="D33" s="264"/>
      <c r="E33" s="264"/>
      <c r="F33" s="264"/>
      <c r="G33" s="264"/>
      <c r="H33" s="264"/>
      <c r="I33" s="264"/>
      <c r="J33" s="264"/>
      <c r="K33" s="324"/>
      <c r="L33" s="126">
        <f t="shared" si="2"/>
        <v>0</v>
      </c>
      <c r="M33" s="127"/>
      <c r="N33" s="127"/>
      <c r="O33" s="128"/>
      <c r="P33" s="129">
        <f>IF(入力シート!B86="",0,50000)</f>
        <v>0</v>
      </c>
      <c r="Q33" s="130"/>
      <c r="R33" s="130"/>
      <c r="S33" s="130"/>
      <c r="T33" s="23" t="str">
        <f>IF(入力シート!B86="","","×")</f>
        <v/>
      </c>
      <c r="U33" s="325">
        <f>IF(入力シート!B86="",0,入力シート!AN86)</f>
        <v>0</v>
      </c>
      <c r="V33" s="326"/>
      <c r="W33" s="129">
        <f t="shared" si="1"/>
        <v>0</v>
      </c>
      <c r="X33" s="130"/>
      <c r="Y33" s="130"/>
      <c r="Z33" s="133"/>
      <c r="AA33" s="27"/>
      <c r="AD33" s="28"/>
      <c r="AE33" s="101" t="str">
        <f>IF(入力シート!B86="","",入力シート!V86)</f>
        <v/>
      </c>
      <c r="AF33" s="61" t="str">
        <f>IF(入力シート!B86="","","～")</f>
        <v/>
      </c>
      <c r="AG33" s="102" t="str">
        <f>IF(入力シート!V86="","","令和8年3月")</f>
        <v/>
      </c>
      <c r="AH33" s="263" t="str">
        <f>IF(入力シート!B86="","","別紙「出張等計画書のとおり」")</f>
        <v/>
      </c>
      <c r="AI33" s="264"/>
      <c r="AJ33" s="264"/>
      <c r="AK33" s="264"/>
      <c r="AL33" s="264"/>
      <c r="AM33" s="264"/>
      <c r="AN33" s="264"/>
      <c r="AO33" s="264"/>
      <c r="AP33" s="264"/>
      <c r="AQ33" s="264"/>
      <c r="AR33" s="264"/>
      <c r="AS33" s="264"/>
      <c r="AT33" s="264"/>
      <c r="AU33" s="265"/>
    </row>
    <row r="34" spans="2:66">
      <c r="B34" s="14"/>
      <c r="C34" s="264" t="str">
        <f>IF(入力シート!B87="","",入力シート!B87)</f>
        <v/>
      </c>
      <c r="D34" s="264"/>
      <c r="E34" s="264"/>
      <c r="F34" s="264"/>
      <c r="G34" s="264"/>
      <c r="H34" s="264"/>
      <c r="I34" s="264"/>
      <c r="J34" s="264"/>
      <c r="K34" s="324"/>
      <c r="L34" s="126">
        <f t="shared" si="2"/>
        <v>0</v>
      </c>
      <c r="M34" s="127"/>
      <c r="N34" s="127"/>
      <c r="O34" s="128"/>
      <c r="P34" s="129">
        <f>IF(入力シート!B87="",0,50000)</f>
        <v>0</v>
      </c>
      <c r="Q34" s="130"/>
      <c r="R34" s="130"/>
      <c r="S34" s="130"/>
      <c r="T34" s="23" t="str">
        <f>IF(入力シート!B87="","","×")</f>
        <v/>
      </c>
      <c r="U34" s="325">
        <f>IF(入力シート!B87="",0,入力シート!AN87)</f>
        <v>0</v>
      </c>
      <c r="V34" s="326"/>
      <c r="W34" s="129">
        <f t="shared" si="1"/>
        <v>0</v>
      </c>
      <c r="X34" s="130"/>
      <c r="Y34" s="130"/>
      <c r="Z34" s="133"/>
      <c r="AA34" s="27"/>
      <c r="AD34" s="28"/>
      <c r="AE34" s="101" t="str">
        <f>IF(入力シート!B87="","",入力シート!V87)</f>
        <v/>
      </c>
      <c r="AF34" s="61" t="str">
        <f>IF(入力シート!B87="","","～")</f>
        <v/>
      </c>
      <c r="AG34" s="102" t="str">
        <f>IF(入力シート!V87="","","令和8年3月")</f>
        <v/>
      </c>
      <c r="AH34" s="263" t="str">
        <f>IF(入力シート!B87="","","別紙「出張等計画書のとおり」")</f>
        <v/>
      </c>
      <c r="AI34" s="264"/>
      <c r="AJ34" s="264"/>
      <c r="AK34" s="264"/>
      <c r="AL34" s="264"/>
      <c r="AM34" s="264"/>
      <c r="AN34" s="264"/>
      <c r="AO34" s="264"/>
      <c r="AP34" s="264"/>
      <c r="AQ34" s="264"/>
      <c r="AR34" s="264"/>
      <c r="AS34" s="264"/>
      <c r="AT34" s="264"/>
      <c r="AU34" s="265"/>
    </row>
    <row r="35" spans="2:66">
      <c r="B35" s="14"/>
      <c r="C35" s="264" t="str">
        <f>IF(入力シート!B88="","",入力シート!B88)</f>
        <v/>
      </c>
      <c r="D35" s="264"/>
      <c r="E35" s="264"/>
      <c r="F35" s="264"/>
      <c r="G35" s="264"/>
      <c r="H35" s="264"/>
      <c r="I35" s="264"/>
      <c r="J35" s="264"/>
      <c r="K35" s="324"/>
      <c r="L35" s="126">
        <f t="shared" si="2"/>
        <v>0</v>
      </c>
      <c r="M35" s="127"/>
      <c r="N35" s="127"/>
      <c r="O35" s="128"/>
      <c r="P35" s="129">
        <f>IF(入力シート!B88="",0,50000)</f>
        <v>0</v>
      </c>
      <c r="Q35" s="130"/>
      <c r="R35" s="130"/>
      <c r="S35" s="130"/>
      <c r="T35" s="23" t="str">
        <f>IF(入力シート!B88="","","×")</f>
        <v/>
      </c>
      <c r="U35" s="325">
        <f>IF(入力シート!B88="",0,入力シート!AN88)</f>
        <v>0</v>
      </c>
      <c r="V35" s="326"/>
      <c r="W35" s="129">
        <f t="shared" si="1"/>
        <v>0</v>
      </c>
      <c r="X35" s="130"/>
      <c r="Y35" s="130"/>
      <c r="Z35" s="133"/>
      <c r="AA35" s="27"/>
      <c r="AD35" s="28"/>
      <c r="AE35" s="101" t="str">
        <f>IF(入力シート!B88="","",入力シート!V88)</f>
        <v/>
      </c>
      <c r="AF35" s="61" t="str">
        <f>IF(入力シート!B88="","","～")</f>
        <v/>
      </c>
      <c r="AG35" s="102" t="str">
        <f>IF(入力シート!V88="","","令和8年3月")</f>
        <v/>
      </c>
      <c r="AH35" s="263" t="str">
        <f>IF(入力シート!B88="","","別紙「出張等計画書のとおり」")</f>
        <v/>
      </c>
      <c r="AI35" s="264"/>
      <c r="AJ35" s="264"/>
      <c r="AK35" s="264"/>
      <c r="AL35" s="264"/>
      <c r="AM35" s="264"/>
      <c r="AN35" s="264"/>
      <c r="AO35" s="264"/>
      <c r="AP35" s="264"/>
      <c r="AQ35" s="264"/>
      <c r="AR35" s="264"/>
      <c r="AS35" s="264"/>
      <c r="AT35" s="264"/>
      <c r="AU35" s="265"/>
    </row>
    <row r="36" spans="2:66">
      <c r="B36" s="14"/>
      <c r="C36" s="264" t="str">
        <f>IF(入力シート!B89="","",入力シート!B89)</f>
        <v/>
      </c>
      <c r="D36" s="264"/>
      <c r="E36" s="264"/>
      <c r="F36" s="264"/>
      <c r="G36" s="264"/>
      <c r="H36" s="264"/>
      <c r="I36" s="264"/>
      <c r="J36" s="264"/>
      <c r="K36" s="324"/>
      <c r="L36" s="126">
        <f t="shared" si="2"/>
        <v>0</v>
      </c>
      <c r="M36" s="127"/>
      <c r="N36" s="127"/>
      <c r="O36" s="128"/>
      <c r="P36" s="129">
        <f>IF(入力シート!B89="",0,50000)</f>
        <v>0</v>
      </c>
      <c r="Q36" s="130"/>
      <c r="R36" s="130"/>
      <c r="S36" s="130"/>
      <c r="T36" s="23" t="str">
        <f>IF(入力シート!B89="","","×")</f>
        <v/>
      </c>
      <c r="U36" s="325">
        <f>IF(入力シート!B89="",0,入力シート!AN89)</f>
        <v>0</v>
      </c>
      <c r="V36" s="326"/>
      <c r="W36" s="129">
        <f t="shared" si="1"/>
        <v>0</v>
      </c>
      <c r="X36" s="130"/>
      <c r="Y36" s="130"/>
      <c r="Z36" s="133"/>
      <c r="AA36" s="27"/>
      <c r="AD36" s="28"/>
      <c r="AE36" s="101" t="str">
        <f>IF(入力シート!B89="","",入力シート!V89)</f>
        <v/>
      </c>
      <c r="AF36" s="61" t="str">
        <f>IF(入力シート!B89="","","～")</f>
        <v/>
      </c>
      <c r="AG36" s="102" t="str">
        <f>IF(入力シート!V89="","","令和8年3月")</f>
        <v/>
      </c>
      <c r="AH36" s="263" t="str">
        <f>IF(入力シート!B89="","","別紙「出張等計画書のとおり」")</f>
        <v/>
      </c>
      <c r="AI36" s="264"/>
      <c r="AJ36" s="264"/>
      <c r="AK36" s="264"/>
      <c r="AL36" s="264"/>
      <c r="AM36" s="264"/>
      <c r="AN36" s="264"/>
      <c r="AO36" s="264"/>
      <c r="AP36" s="264"/>
      <c r="AQ36" s="264"/>
      <c r="AR36" s="264"/>
      <c r="AS36" s="264"/>
      <c r="AT36" s="264"/>
      <c r="AU36" s="265"/>
    </row>
    <row r="37" spans="2:66" ht="16.5" thickBot="1">
      <c r="B37" s="14"/>
      <c r="C37" s="1"/>
      <c r="D37" s="1"/>
      <c r="E37" s="1"/>
      <c r="F37" s="1"/>
      <c r="G37" s="1"/>
      <c r="H37" s="1"/>
      <c r="I37" s="1"/>
      <c r="J37" s="1"/>
      <c r="K37" s="18"/>
      <c r="L37" s="19"/>
      <c r="M37" s="2"/>
      <c r="N37" s="2"/>
      <c r="O37" s="20"/>
      <c r="P37" s="21"/>
      <c r="Q37" s="22"/>
      <c r="R37" s="22"/>
      <c r="S37" s="22"/>
      <c r="T37" s="23"/>
      <c r="U37" s="24"/>
      <c r="V37" s="25"/>
      <c r="W37" s="21"/>
      <c r="X37" s="22"/>
      <c r="Y37" s="22"/>
      <c r="Z37" s="26"/>
      <c r="AA37" s="27"/>
      <c r="AD37" s="28"/>
      <c r="AE37" s="35"/>
      <c r="AF37" s="61"/>
      <c r="AG37" s="36"/>
      <c r="AH37" s="29"/>
      <c r="AI37" s="30"/>
      <c r="AJ37" s="30"/>
      <c r="AK37" s="30"/>
      <c r="AL37" s="30"/>
      <c r="AM37" s="30"/>
      <c r="AN37" s="30"/>
      <c r="AO37" s="30"/>
      <c r="AP37" s="30"/>
      <c r="AQ37" s="30"/>
      <c r="AR37" s="30"/>
      <c r="AS37" s="30"/>
      <c r="AT37" s="30"/>
      <c r="AU37" s="31"/>
    </row>
    <row r="38" spans="2:66" ht="19.5" thickTop="1" thickBot="1">
      <c r="B38" s="240" t="s">
        <v>20</v>
      </c>
      <c r="C38" s="241"/>
      <c r="D38" s="241"/>
      <c r="E38" s="241"/>
      <c r="F38" s="241"/>
      <c r="G38" s="241"/>
      <c r="H38" s="241"/>
      <c r="I38" s="241"/>
      <c r="J38" s="241"/>
      <c r="K38" s="242"/>
      <c r="L38" s="312">
        <f>SUM(L7:O37)</f>
        <v>0</v>
      </c>
      <c r="M38" s="313"/>
      <c r="N38" s="313"/>
      <c r="O38" s="314"/>
      <c r="P38" s="246"/>
      <c r="Q38" s="247"/>
      <c r="R38" s="247"/>
      <c r="S38" s="247"/>
      <c r="T38" s="247"/>
      <c r="U38" s="247"/>
      <c r="V38" s="248"/>
      <c r="W38" s="249">
        <f>IF(SUM(W6:Z37)&gt;1000000,1000000,SUM(W6:Z37))</f>
        <v>0</v>
      </c>
      <c r="X38" s="250"/>
      <c r="Y38" s="250"/>
      <c r="Z38" s="251"/>
      <c r="AA38" s="315">
        <f>SUM(AA6:AD37)</f>
        <v>0</v>
      </c>
      <c r="AB38" s="316"/>
      <c r="AC38" s="316"/>
      <c r="AD38" s="256"/>
      <c r="AE38" s="80"/>
      <c r="AF38" s="52"/>
      <c r="AG38" s="37"/>
      <c r="AH38" s="257"/>
      <c r="AI38" s="258"/>
      <c r="AJ38" s="258"/>
      <c r="AK38" s="258"/>
      <c r="AL38" s="258"/>
      <c r="AM38" s="258"/>
      <c r="AN38" s="258"/>
      <c r="AO38" s="258"/>
      <c r="AP38" s="258"/>
      <c r="AQ38" s="258"/>
      <c r="AR38" s="258"/>
      <c r="AS38" s="258"/>
      <c r="AT38" s="258"/>
      <c r="AU38" s="259"/>
    </row>
    <row r="39" spans="2:66">
      <c r="B39" s="14"/>
      <c r="C39" s="32"/>
      <c r="D39" s="32"/>
      <c r="E39" s="32"/>
      <c r="F39" s="32"/>
      <c r="G39" s="32"/>
      <c r="H39" s="32"/>
      <c r="I39" s="32"/>
      <c r="J39" s="32"/>
      <c r="K39" s="33"/>
      <c r="L39" s="19"/>
      <c r="M39" s="2"/>
      <c r="N39" s="2"/>
      <c r="O39" s="20"/>
      <c r="P39" s="21"/>
      <c r="Q39" s="22"/>
      <c r="R39" s="22"/>
      <c r="S39" s="22"/>
      <c r="T39" s="23"/>
      <c r="U39" s="24"/>
      <c r="V39" s="25"/>
      <c r="W39" s="21"/>
      <c r="X39" s="22"/>
      <c r="Y39" s="22"/>
      <c r="Z39" s="26"/>
      <c r="AA39" s="27"/>
      <c r="AD39" s="28"/>
      <c r="AE39" s="101"/>
      <c r="AF39" s="51"/>
      <c r="AG39" s="102"/>
      <c r="AH39" s="29"/>
      <c r="AI39" s="30"/>
      <c r="AJ39" s="30"/>
      <c r="AK39" s="30"/>
      <c r="AL39" s="30"/>
      <c r="AM39" s="30"/>
      <c r="AN39" s="30"/>
      <c r="AO39" s="30"/>
      <c r="AP39" s="30"/>
      <c r="AQ39" s="30"/>
      <c r="AR39" s="30"/>
      <c r="AS39" s="30"/>
      <c r="AT39" s="30"/>
      <c r="AU39" s="31"/>
    </row>
    <row r="40" spans="2:66">
      <c r="B40" s="321" t="s">
        <v>71</v>
      </c>
      <c r="C40" s="322"/>
      <c r="D40" s="322"/>
      <c r="E40" s="322"/>
      <c r="F40" s="322"/>
      <c r="G40" s="322"/>
      <c r="H40" s="322"/>
      <c r="I40" s="322"/>
      <c r="J40" s="322"/>
      <c r="K40" s="323"/>
      <c r="L40" s="19"/>
      <c r="M40" s="2"/>
      <c r="N40" s="2"/>
      <c r="O40" s="20"/>
      <c r="P40" s="21"/>
      <c r="Q40" s="22"/>
      <c r="R40" s="22"/>
      <c r="S40" s="22"/>
      <c r="T40" s="23"/>
      <c r="U40" s="24"/>
      <c r="V40" s="25"/>
      <c r="W40" s="21"/>
      <c r="X40" s="22"/>
      <c r="Y40" s="22"/>
      <c r="Z40" s="26"/>
      <c r="AA40" s="27"/>
      <c r="AD40" s="28"/>
      <c r="AE40" s="101"/>
      <c r="AF40" s="51"/>
      <c r="AG40" s="102"/>
      <c r="AH40" s="27"/>
      <c r="AU40" s="119"/>
    </row>
    <row r="41" spans="2:66">
      <c r="B41" s="318" t="s">
        <v>72</v>
      </c>
      <c r="C41" s="319"/>
      <c r="D41" s="319"/>
      <c r="E41" s="319"/>
      <c r="F41" s="319"/>
      <c r="G41" s="319"/>
      <c r="H41" s="319"/>
      <c r="I41" s="319"/>
      <c r="J41" s="319"/>
      <c r="K41" s="320"/>
      <c r="L41" s="19"/>
      <c r="M41" s="2"/>
      <c r="N41" s="2"/>
      <c r="O41" s="20"/>
      <c r="P41" s="21"/>
      <c r="Q41" s="22"/>
      <c r="R41" s="22"/>
      <c r="S41" s="22"/>
      <c r="T41" s="23"/>
      <c r="U41" s="24"/>
      <c r="V41" s="25"/>
      <c r="W41" s="21"/>
      <c r="X41" s="22"/>
      <c r="Y41" s="22"/>
      <c r="Z41" s="26"/>
      <c r="AA41" s="27"/>
      <c r="AD41" s="28"/>
      <c r="AE41" s="101"/>
      <c r="AF41" s="51"/>
      <c r="AG41" s="102"/>
      <c r="AH41" s="27"/>
      <c r="AU41" s="119"/>
    </row>
    <row r="42" spans="2:66">
      <c r="B42" s="14"/>
      <c r="C42" s="319" t="s">
        <v>73</v>
      </c>
      <c r="D42" s="319"/>
      <c r="E42" s="319"/>
      <c r="F42" s="319"/>
      <c r="G42" s="319"/>
      <c r="H42" s="319"/>
      <c r="I42" s="319"/>
      <c r="J42" s="319"/>
      <c r="K42" s="320"/>
      <c r="L42" s="19"/>
      <c r="M42" s="2"/>
      <c r="N42" s="2"/>
      <c r="O42" s="20"/>
      <c r="P42" s="21"/>
      <c r="Q42" s="22"/>
      <c r="R42" s="22"/>
      <c r="S42" s="22"/>
      <c r="T42" s="23"/>
      <c r="U42" s="24"/>
      <c r="V42" s="25"/>
      <c r="W42" s="260">
        <f>SUM(W43:Z47)</f>
        <v>0</v>
      </c>
      <c r="X42" s="261"/>
      <c r="Y42" s="261"/>
      <c r="Z42" s="262"/>
      <c r="AA42" s="27"/>
      <c r="AD42" s="28"/>
      <c r="AE42" s="101"/>
      <c r="AF42" s="51"/>
      <c r="AG42" s="102"/>
      <c r="AH42" s="267" t="s">
        <v>74</v>
      </c>
      <c r="AI42" s="188"/>
      <c r="AJ42" s="188"/>
      <c r="AK42" s="188"/>
      <c r="AL42" s="188"/>
      <c r="AM42" s="188"/>
      <c r="AN42" s="188"/>
      <c r="AO42" s="188"/>
      <c r="AP42" s="188"/>
      <c r="AQ42" s="188"/>
      <c r="AR42" s="188"/>
      <c r="AS42" s="188"/>
      <c r="AT42" s="188"/>
      <c r="AU42" s="517"/>
      <c r="BA42" s="188"/>
      <c r="BB42" s="188"/>
      <c r="BC42" s="188"/>
      <c r="BD42" s="188"/>
      <c r="BE42" s="188"/>
      <c r="BF42" s="188"/>
      <c r="BG42" s="188"/>
      <c r="BH42" s="188"/>
      <c r="BI42" s="188"/>
      <c r="BJ42" s="188"/>
      <c r="BK42" s="188"/>
      <c r="BL42" s="188"/>
      <c r="BM42" s="188"/>
      <c r="BN42" s="188"/>
    </row>
    <row r="43" spans="2:66">
      <c r="B43" s="14"/>
      <c r="C43" s="272" t="str">
        <f>IF(入力シート!B94="","",入力シート!B94)</f>
        <v/>
      </c>
      <c r="D43" s="272"/>
      <c r="E43" s="272"/>
      <c r="F43" s="272"/>
      <c r="G43" s="272"/>
      <c r="H43" s="272"/>
      <c r="I43" s="272"/>
      <c r="J43" s="272"/>
      <c r="K43" s="273"/>
      <c r="L43" s="126" t="str">
        <f>IF(入力シート!B94="","",入力シート!AB94)</f>
        <v/>
      </c>
      <c r="M43" s="127"/>
      <c r="N43" s="127"/>
      <c r="O43" s="128"/>
      <c r="P43" s="126" t="str">
        <f>IF(入力シート!B94="","",入力シート!AB94)</f>
        <v/>
      </c>
      <c r="Q43" s="127"/>
      <c r="R43" s="127"/>
      <c r="S43" s="127"/>
      <c r="T43" s="64" t="str">
        <f>IF(入力シート!B94="","","-")</f>
        <v/>
      </c>
      <c r="U43" s="130" t="str">
        <f>IF(入力シート!B94="","",入力シート!AF94)</f>
        <v/>
      </c>
      <c r="V43" s="133"/>
      <c r="W43" s="129" t="str">
        <f>IF(入力シート!B94="","",入力シート!AN94)</f>
        <v/>
      </c>
      <c r="X43" s="130"/>
      <c r="Y43" s="130"/>
      <c r="Z43" s="133"/>
      <c r="AA43" s="129" t="str">
        <f>IF(入力シート!B94="","",入力シート!AF94)</f>
        <v/>
      </c>
      <c r="AB43" s="130"/>
      <c r="AC43" s="130"/>
      <c r="AD43" s="133"/>
      <c r="AE43" s="101" t="str">
        <f>IF(入力シート!B94="","",入力シート!N94)</f>
        <v/>
      </c>
      <c r="AF43" s="51" t="str">
        <f>IF(入力シート!B94="","","～")</f>
        <v/>
      </c>
      <c r="AG43" s="102" t="str">
        <f>IF(入力シート!B94="","",入力シート!Q94)</f>
        <v/>
      </c>
      <c r="AH43" s="263" t="str">
        <f>IF(入力シート!B94="","",入力シート!CF94)</f>
        <v/>
      </c>
      <c r="AI43" s="264"/>
      <c r="AJ43" s="264"/>
      <c r="AK43" s="264"/>
      <c r="AL43" s="264"/>
      <c r="AM43" s="264" t="str">
        <f>IF(入力シート!B94="","",入力シート!CJ94)</f>
        <v/>
      </c>
      <c r="AN43" s="264"/>
      <c r="AO43" s="264"/>
      <c r="AP43" s="264"/>
      <c r="AQ43" s="264"/>
      <c r="AR43" s="264"/>
      <c r="AS43" s="264"/>
      <c r="AT43" s="264"/>
      <c r="AU43" s="516"/>
    </row>
    <row r="44" spans="2:66">
      <c r="B44" s="14"/>
      <c r="C44" s="272" t="str">
        <f>IF(入力シート!B95="","",入力シート!B95)</f>
        <v/>
      </c>
      <c r="D44" s="272"/>
      <c r="E44" s="272"/>
      <c r="F44" s="272"/>
      <c r="G44" s="272"/>
      <c r="H44" s="272"/>
      <c r="I44" s="272"/>
      <c r="J44" s="272"/>
      <c r="K44" s="273"/>
      <c r="L44" s="126" t="str">
        <f>IF(入力シート!B95="","",入力シート!AB95)</f>
        <v/>
      </c>
      <c r="M44" s="127"/>
      <c r="N44" s="127"/>
      <c r="O44" s="128"/>
      <c r="P44" s="126" t="str">
        <f>IF(入力シート!B95="","",入力シート!AB95)</f>
        <v/>
      </c>
      <c r="Q44" s="127"/>
      <c r="R44" s="127"/>
      <c r="S44" s="127"/>
      <c r="T44" s="64" t="str">
        <f>IF(入力シート!B95="","","-")</f>
        <v/>
      </c>
      <c r="U44" s="130" t="str">
        <f>IF(入力シート!B95="","",入力シート!AF95)</f>
        <v/>
      </c>
      <c r="V44" s="133"/>
      <c r="W44" s="129" t="str">
        <f>IF(入力シート!B95="","",入力シート!AN95)</f>
        <v/>
      </c>
      <c r="X44" s="130"/>
      <c r="Y44" s="130"/>
      <c r="Z44" s="133"/>
      <c r="AA44" s="129" t="str">
        <f>IF(入力シート!B95="","",入力シート!AF95)</f>
        <v/>
      </c>
      <c r="AB44" s="130"/>
      <c r="AC44" s="130"/>
      <c r="AD44" s="133"/>
      <c r="AE44" s="101" t="str">
        <f>IF(入力シート!B95="","",入力シート!N95)</f>
        <v/>
      </c>
      <c r="AF44" s="51" t="str">
        <f>IF(入力シート!B95="","","～")</f>
        <v/>
      </c>
      <c r="AG44" s="102" t="str">
        <f>IF(入力シート!B95="","",入力シート!Q95)</f>
        <v/>
      </c>
      <c r="AH44" s="263" t="str">
        <f>IF(入力シート!B95="","",入力シート!CF95)</f>
        <v/>
      </c>
      <c r="AI44" s="264"/>
      <c r="AJ44" s="264"/>
      <c r="AK44" s="264"/>
      <c r="AL44" s="264"/>
      <c r="AM44" s="264" t="str">
        <f>IF(入力シート!B95="","",入力シート!CJ95)</f>
        <v/>
      </c>
      <c r="AN44" s="264"/>
      <c r="AO44" s="264"/>
      <c r="AP44" s="264"/>
      <c r="AQ44" s="264"/>
      <c r="AR44" s="264"/>
      <c r="AS44" s="264"/>
      <c r="AT44" s="264"/>
      <c r="AU44" s="516"/>
    </row>
    <row r="45" spans="2:66">
      <c r="B45" s="14"/>
      <c r="C45" s="272" t="str">
        <f>IF(入力シート!B96="","",入力シート!B96)</f>
        <v/>
      </c>
      <c r="D45" s="272"/>
      <c r="E45" s="272"/>
      <c r="F45" s="272"/>
      <c r="G45" s="272"/>
      <c r="H45" s="272"/>
      <c r="I45" s="272"/>
      <c r="J45" s="272"/>
      <c r="K45" s="273"/>
      <c r="L45" s="126" t="str">
        <f>IF(入力シート!B96="","",入力シート!AB96)</f>
        <v/>
      </c>
      <c r="M45" s="127"/>
      <c r="N45" s="127"/>
      <c r="O45" s="128"/>
      <c r="P45" s="126" t="str">
        <f>IF(入力シート!B96="","",入力シート!AB96)</f>
        <v/>
      </c>
      <c r="Q45" s="127"/>
      <c r="R45" s="127"/>
      <c r="S45" s="127"/>
      <c r="T45" s="64" t="str">
        <f>IF(入力シート!B96="","","-")</f>
        <v/>
      </c>
      <c r="U45" s="130" t="str">
        <f>IF(入力シート!B96="","",入力シート!AF96)</f>
        <v/>
      </c>
      <c r="V45" s="133"/>
      <c r="W45" s="129" t="str">
        <f>IF(入力シート!B96="","",入力シート!AN96)</f>
        <v/>
      </c>
      <c r="X45" s="130"/>
      <c r="Y45" s="130"/>
      <c r="Z45" s="133"/>
      <c r="AA45" s="129" t="str">
        <f>IF(入力シート!B96="","",入力シート!AF96)</f>
        <v/>
      </c>
      <c r="AB45" s="130"/>
      <c r="AC45" s="130"/>
      <c r="AD45" s="133"/>
      <c r="AE45" s="101" t="str">
        <f>IF(入力シート!B96="","",入力シート!N96)</f>
        <v/>
      </c>
      <c r="AF45" s="51" t="str">
        <f>IF(入力シート!B96="","","～")</f>
        <v/>
      </c>
      <c r="AG45" s="102" t="str">
        <f>IF(入力シート!B96="","",入力シート!Q96)</f>
        <v/>
      </c>
      <c r="AH45" s="263" t="str">
        <f>IF(入力シート!B96="","",入力シート!CF96)</f>
        <v/>
      </c>
      <c r="AI45" s="264"/>
      <c r="AJ45" s="264"/>
      <c r="AK45" s="264"/>
      <c r="AL45" s="264"/>
      <c r="AM45" s="264" t="str">
        <f>IF(入力シート!B96="","",入力シート!CJ96)</f>
        <v/>
      </c>
      <c r="AN45" s="264"/>
      <c r="AO45" s="264"/>
      <c r="AP45" s="264"/>
      <c r="AQ45" s="264"/>
      <c r="AR45" s="264"/>
      <c r="AS45" s="264"/>
      <c r="AT45" s="264"/>
      <c r="AU45" s="516"/>
    </row>
    <row r="46" spans="2:66">
      <c r="B46" s="14"/>
      <c r="C46" s="272" t="str">
        <f>IF(入力シート!B97="","",入力シート!B97)</f>
        <v/>
      </c>
      <c r="D46" s="272"/>
      <c r="E46" s="272"/>
      <c r="F46" s="272"/>
      <c r="G46" s="272"/>
      <c r="H46" s="272"/>
      <c r="I46" s="272"/>
      <c r="J46" s="272"/>
      <c r="K46" s="273"/>
      <c r="L46" s="126" t="str">
        <f>IF(入力シート!B97="","",入力シート!AB97)</f>
        <v/>
      </c>
      <c r="M46" s="127"/>
      <c r="N46" s="127"/>
      <c r="O46" s="128"/>
      <c r="P46" s="126" t="str">
        <f>IF(入力シート!B97="","",入力シート!AB97)</f>
        <v/>
      </c>
      <c r="Q46" s="127"/>
      <c r="R46" s="127"/>
      <c r="S46" s="127"/>
      <c r="T46" s="64" t="str">
        <f>IF(入力シート!B97="","","-")</f>
        <v/>
      </c>
      <c r="U46" s="130" t="str">
        <f>IF(入力シート!B97="","",入力シート!AF97)</f>
        <v/>
      </c>
      <c r="V46" s="133"/>
      <c r="W46" s="129" t="str">
        <f>IF(入力シート!B97="","",入力シート!AN97)</f>
        <v/>
      </c>
      <c r="X46" s="130"/>
      <c r="Y46" s="130"/>
      <c r="Z46" s="133"/>
      <c r="AA46" s="129" t="str">
        <f>IF(入力シート!B97="","",入力シート!AF97)</f>
        <v/>
      </c>
      <c r="AB46" s="130"/>
      <c r="AC46" s="130"/>
      <c r="AD46" s="133"/>
      <c r="AE46" s="101" t="str">
        <f>IF(入力シート!B97="","",入力シート!N97)</f>
        <v/>
      </c>
      <c r="AF46" s="51" t="str">
        <f>IF(入力シート!B97="","","～")</f>
        <v/>
      </c>
      <c r="AG46" s="102" t="str">
        <f>IF(入力シート!B97="","",入力シート!Q97)</f>
        <v/>
      </c>
      <c r="AH46" s="263" t="str">
        <f>IF(入力シート!B97="","",入力シート!CF97)</f>
        <v/>
      </c>
      <c r="AI46" s="264"/>
      <c r="AJ46" s="264"/>
      <c r="AK46" s="264"/>
      <c r="AL46" s="264"/>
      <c r="AM46" s="264" t="str">
        <f>IF(入力シート!B97="","",入力シート!CJ97)</f>
        <v/>
      </c>
      <c r="AN46" s="264"/>
      <c r="AO46" s="264"/>
      <c r="AP46" s="264"/>
      <c r="AQ46" s="264"/>
      <c r="AR46" s="264"/>
      <c r="AS46" s="264"/>
      <c r="AT46" s="264"/>
      <c r="AU46" s="516"/>
    </row>
    <row r="47" spans="2:66">
      <c r="B47" s="14"/>
      <c r="C47" s="272" t="str">
        <f>IF(入力シート!B98="","",入力シート!B98)</f>
        <v/>
      </c>
      <c r="D47" s="272"/>
      <c r="E47" s="272"/>
      <c r="F47" s="272"/>
      <c r="G47" s="272"/>
      <c r="H47" s="272"/>
      <c r="I47" s="272"/>
      <c r="J47" s="272"/>
      <c r="K47" s="273"/>
      <c r="L47" s="126" t="str">
        <f>IF(入力シート!B98="","",入力シート!AB98)</f>
        <v/>
      </c>
      <c r="M47" s="127"/>
      <c r="N47" s="127"/>
      <c r="O47" s="128"/>
      <c r="P47" s="126" t="str">
        <f>IF(入力シート!B98="","",入力シート!AB98)</f>
        <v/>
      </c>
      <c r="Q47" s="127"/>
      <c r="R47" s="127"/>
      <c r="S47" s="127"/>
      <c r="T47" s="64" t="str">
        <f>IF(入力シート!B98="","","-")</f>
        <v/>
      </c>
      <c r="U47" s="130" t="str">
        <f>IF(入力シート!B98="","",入力シート!AF98)</f>
        <v/>
      </c>
      <c r="V47" s="133"/>
      <c r="W47" s="129" t="str">
        <f>IF(入力シート!B98="","",入力シート!AN98)</f>
        <v/>
      </c>
      <c r="X47" s="130"/>
      <c r="Y47" s="130"/>
      <c r="Z47" s="133"/>
      <c r="AA47" s="129" t="str">
        <f>IF(入力シート!B98="","",入力シート!AF98)</f>
        <v/>
      </c>
      <c r="AB47" s="130"/>
      <c r="AC47" s="130"/>
      <c r="AD47" s="133"/>
      <c r="AE47" s="101" t="str">
        <f>IF(入力シート!B98="","",入力シート!N98)</f>
        <v/>
      </c>
      <c r="AF47" s="51" t="str">
        <f>IF(入力シート!B98="","","～")</f>
        <v/>
      </c>
      <c r="AG47" s="102" t="str">
        <f>IF(入力シート!B98="","",入力シート!Q98)</f>
        <v/>
      </c>
      <c r="AH47" s="263" t="str">
        <f>IF(入力シート!B98="","",入力シート!CF98)</f>
        <v/>
      </c>
      <c r="AI47" s="264"/>
      <c r="AJ47" s="264"/>
      <c r="AK47" s="264"/>
      <c r="AL47" s="264"/>
      <c r="AM47" s="264" t="str">
        <f>IF(入力シート!B98="","",入力シート!CJ98)</f>
        <v/>
      </c>
      <c r="AN47" s="264"/>
      <c r="AO47" s="264"/>
      <c r="AP47" s="264"/>
      <c r="AQ47" s="264"/>
      <c r="AR47" s="264"/>
      <c r="AS47" s="264"/>
      <c r="AT47" s="264"/>
      <c r="AU47" s="516"/>
    </row>
    <row r="48" spans="2:66">
      <c r="B48" s="14"/>
      <c r="C48" s="32"/>
      <c r="D48" s="32"/>
      <c r="E48" s="32"/>
      <c r="F48" s="32"/>
      <c r="G48" s="32"/>
      <c r="H48" s="32"/>
      <c r="I48" s="32"/>
      <c r="J48" s="32"/>
      <c r="K48" s="33"/>
      <c r="L48" s="65"/>
      <c r="M48" s="66"/>
      <c r="N48" s="66"/>
      <c r="O48" s="67"/>
      <c r="P48" s="68"/>
      <c r="Q48" s="64"/>
      <c r="R48" s="64"/>
      <c r="S48" s="64"/>
      <c r="T48" s="64"/>
      <c r="U48" s="64"/>
      <c r="V48" s="69"/>
      <c r="W48" s="68"/>
      <c r="X48" s="64"/>
      <c r="Y48" s="64"/>
      <c r="Z48" s="69"/>
      <c r="AA48" s="57"/>
      <c r="AB48" s="58"/>
      <c r="AC48" s="58"/>
      <c r="AD48" s="59"/>
      <c r="AE48" s="101"/>
      <c r="AF48" s="51"/>
      <c r="AG48" s="102"/>
      <c r="AH48" s="47"/>
      <c r="AI48" s="82"/>
      <c r="AJ48" s="82"/>
      <c r="AK48" s="82"/>
      <c r="AL48" s="82"/>
      <c r="AM48" s="82"/>
      <c r="AN48" s="82"/>
      <c r="AO48" s="82"/>
      <c r="AP48" s="82"/>
      <c r="AQ48" s="82"/>
      <c r="AR48" s="82"/>
      <c r="AS48" s="82"/>
      <c r="AT48" s="82"/>
      <c r="AU48" s="121"/>
    </row>
    <row r="49" spans="2:47">
      <c r="B49" s="14"/>
      <c r="C49" s="319" t="s">
        <v>75</v>
      </c>
      <c r="D49" s="319"/>
      <c r="E49" s="319"/>
      <c r="F49" s="319"/>
      <c r="G49" s="319"/>
      <c r="H49" s="319"/>
      <c r="I49" s="319"/>
      <c r="J49" s="319"/>
      <c r="K49" s="320"/>
      <c r="L49" s="70"/>
      <c r="M49" s="71"/>
      <c r="N49" s="71"/>
      <c r="O49" s="72"/>
      <c r="P49" s="73"/>
      <c r="Q49" s="74"/>
      <c r="R49" s="74"/>
      <c r="S49" s="74"/>
      <c r="T49" s="64"/>
      <c r="U49" s="74"/>
      <c r="V49" s="75"/>
      <c r="W49" s="260">
        <f>SUM(W50:Z54)</f>
        <v>0</v>
      </c>
      <c r="X49" s="261"/>
      <c r="Y49" s="261"/>
      <c r="Z49" s="262"/>
      <c r="AA49" s="57"/>
      <c r="AB49" s="58"/>
      <c r="AC49" s="58"/>
      <c r="AD49" s="59"/>
      <c r="AE49" s="103"/>
      <c r="AF49" s="55"/>
      <c r="AG49" s="104"/>
      <c r="AH49" s="267" t="s">
        <v>74</v>
      </c>
      <c r="AI49" s="188"/>
      <c r="AJ49" s="188"/>
      <c r="AK49" s="188"/>
      <c r="AL49" s="188"/>
      <c r="AM49" s="188"/>
      <c r="AN49" s="188"/>
      <c r="AO49" s="188"/>
      <c r="AP49" s="188"/>
      <c r="AQ49" s="188"/>
      <c r="AR49" s="188"/>
      <c r="AS49" s="188"/>
      <c r="AT49" s="188"/>
      <c r="AU49" s="517"/>
    </row>
    <row r="50" spans="2:47">
      <c r="B50" s="14"/>
      <c r="C50" s="272" t="str">
        <f>IF(入力シート!B102="","",入力シート!B102)</f>
        <v/>
      </c>
      <c r="D50" s="272"/>
      <c r="E50" s="272"/>
      <c r="F50" s="272"/>
      <c r="G50" s="272"/>
      <c r="H50" s="272"/>
      <c r="I50" s="272"/>
      <c r="J50" s="272"/>
      <c r="K50" s="273"/>
      <c r="L50" s="126" t="str">
        <f>IF(入力シート!B102="","",入力シート!AJ102)</f>
        <v/>
      </c>
      <c r="M50" s="127"/>
      <c r="N50" s="127"/>
      <c r="O50" s="128"/>
      <c r="P50" s="129" t="str">
        <f>IF(入力シート!B102="","",入力シート!AJ102)</f>
        <v/>
      </c>
      <c r="Q50" s="130"/>
      <c r="R50" s="130"/>
      <c r="S50" s="130"/>
      <c r="T50" s="64" t="str">
        <f>IF(入力シート!B102="","","-")</f>
        <v/>
      </c>
      <c r="U50" s="130" t="str">
        <f>IF(入力シート!B102="","",入力シート!AF102)</f>
        <v/>
      </c>
      <c r="V50" s="133"/>
      <c r="W50" s="129" t="str">
        <f>IF(入力シート!B102="","",入力シート!AN102)</f>
        <v/>
      </c>
      <c r="X50" s="130"/>
      <c r="Y50" s="130"/>
      <c r="Z50" s="133"/>
      <c r="AA50" s="134" t="str">
        <f>IF(入力シート!B102="","",入力シート!AF102)</f>
        <v/>
      </c>
      <c r="AB50" s="135"/>
      <c r="AC50" s="135"/>
      <c r="AD50" s="136"/>
      <c r="AE50" s="101" t="str">
        <f>IF(入力シート!B102="","",入力シート!N102)</f>
        <v/>
      </c>
      <c r="AF50" s="61" t="str">
        <f>IF(入力シート!B102="","","～")</f>
        <v/>
      </c>
      <c r="AG50" s="102" t="str">
        <f>IF(入力シート!B102="","",入力シート!Q102)</f>
        <v/>
      </c>
      <c r="AH50" s="263" t="str">
        <f>IF(入力シート!B102="","",入力シート!BH102)</f>
        <v/>
      </c>
      <c r="AI50" s="264"/>
      <c r="AJ50" s="264"/>
      <c r="AK50" s="264"/>
      <c r="AL50" s="264"/>
      <c r="AM50" s="264" t="str">
        <f>IF(入力シート!B102="","",入力シート!BO102)</f>
        <v/>
      </c>
      <c r="AN50" s="264"/>
      <c r="AO50" s="264"/>
      <c r="AP50" s="264"/>
      <c r="AQ50" s="264"/>
      <c r="AR50" s="264"/>
      <c r="AS50" s="264"/>
      <c r="AT50" s="264"/>
      <c r="AU50" s="516"/>
    </row>
    <row r="51" spans="2:47">
      <c r="B51" s="14"/>
      <c r="C51" s="272" t="str">
        <f>IF(入力シート!B103="","",入力シート!B103)</f>
        <v/>
      </c>
      <c r="D51" s="272"/>
      <c r="E51" s="272"/>
      <c r="F51" s="272"/>
      <c r="G51" s="272"/>
      <c r="H51" s="272"/>
      <c r="I51" s="272"/>
      <c r="J51" s="272"/>
      <c r="K51" s="273"/>
      <c r="L51" s="126" t="str">
        <f>IF(入力シート!B103="","",入力シート!AJ103)</f>
        <v/>
      </c>
      <c r="M51" s="127"/>
      <c r="N51" s="127"/>
      <c r="O51" s="128"/>
      <c r="P51" s="129" t="str">
        <f>IF(入力シート!B103="","",入力シート!AJ103)</f>
        <v/>
      </c>
      <c r="Q51" s="130"/>
      <c r="R51" s="130"/>
      <c r="S51" s="130"/>
      <c r="T51" s="64" t="str">
        <f>IF(入力シート!B103="","","-")</f>
        <v/>
      </c>
      <c r="U51" s="130" t="str">
        <f>IF(入力シート!B103="","",入力シート!AF103)</f>
        <v/>
      </c>
      <c r="V51" s="133"/>
      <c r="W51" s="129" t="str">
        <f>IF(入力シート!B103="","",入力シート!AN103)</f>
        <v/>
      </c>
      <c r="X51" s="130"/>
      <c r="Y51" s="130"/>
      <c r="Z51" s="133"/>
      <c r="AA51" s="134" t="str">
        <f>IF(入力シート!B103="","",入力シート!AF103)</f>
        <v/>
      </c>
      <c r="AB51" s="135"/>
      <c r="AC51" s="135"/>
      <c r="AD51" s="136"/>
      <c r="AE51" s="101" t="str">
        <f>IF(入力シート!B103="","",入力シート!N103)</f>
        <v/>
      </c>
      <c r="AF51" s="61" t="str">
        <f>IF(入力シート!B103="","","～")</f>
        <v/>
      </c>
      <c r="AG51" s="102" t="str">
        <f>IF(入力シート!B103="","",入力シート!Q103)</f>
        <v/>
      </c>
      <c r="AH51" s="263" t="str">
        <f>IF(入力シート!B103="","",入力シート!BH103)</f>
        <v/>
      </c>
      <c r="AI51" s="264"/>
      <c r="AJ51" s="264"/>
      <c r="AK51" s="264"/>
      <c r="AL51" s="264"/>
      <c r="AM51" s="264" t="str">
        <f>IF(入力シート!B103="","",入力シート!BO103)</f>
        <v/>
      </c>
      <c r="AN51" s="264"/>
      <c r="AO51" s="264"/>
      <c r="AP51" s="264"/>
      <c r="AQ51" s="264"/>
      <c r="AR51" s="264"/>
      <c r="AS51" s="264"/>
      <c r="AT51" s="264"/>
      <c r="AU51" s="516"/>
    </row>
    <row r="52" spans="2:47">
      <c r="B52" s="14"/>
      <c r="C52" s="272" t="str">
        <f>IF(入力シート!B104="","",入力シート!B104)</f>
        <v/>
      </c>
      <c r="D52" s="272"/>
      <c r="E52" s="272"/>
      <c r="F52" s="272"/>
      <c r="G52" s="272"/>
      <c r="H52" s="272"/>
      <c r="I52" s="272"/>
      <c r="J52" s="272"/>
      <c r="K52" s="273"/>
      <c r="L52" s="126" t="str">
        <f>IF(入力シート!B104="","",入力シート!AJ104)</f>
        <v/>
      </c>
      <c r="M52" s="127"/>
      <c r="N52" s="127"/>
      <c r="O52" s="128"/>
      <c r="P52" s="129" t="str">
        <f>IF(入力シート!B104="","",入力シート!AJ104)</f>
        <v/>
      </c>
      <c r="Q52" s="130"/>
      <c r="R52" s="130"/>
      <c r="S52" s="130"/>
      <c r="T52" s="64" t="str">
        <f>IF(入力シート!B104="","","-")</f>
        <v/>
      </c>
      <c r="U52" s="130" t="str">
        <f>IF(入力シート!B104="","",入力シート!AF104)</f>
        <v/>
      </c>
      <c r="V52" s="133"/>
      <c r="W52" s="129" t="str">
        <f>IF(入力シート!B104="","",入力シート!AN104)</f>
        <v/>
      </c>
      <c r="X52" s="130"/>
      <c r="Y52" s="130"/>
      <c r="Z52" s="133"/>
      <c r="AA52" s="134" t="str">
        <f>IF(入力シート!B104="","",入力シート!AF104)</f>
        <v/>
      </c>
      <c r="AB52" s="135"/>
      <c r="AC52" s="135"/>
      <c r="AD52" s="136"/>
      <c r="AE52" s="101" t="str">
        <f>IF(入力シート!B104="","",入力シート!N104)</f>
        <v/>
      </c>
      <c r="AF52" s="61" t="str">
        <f>IF(入力シート!B104="","","～")</f>
        <v/>
      </c>
      <c r="AG52" s="102" t="str">
        <f>IF(入力シート!B104="","",入力シート!Q104)</f>
        <v/>
      </c>
      <c r="AH52" s="263" t="str">
        <f>IF(入力シート!B104="","",入力シート!BH104)</f>
        <v/>
      </c>
      <c r="AI52" s="264"/>
      <c r="AJ52" s="264"/>
      <c r="AK52" s="264"/>
      <c r="AL52" s="264"/>
      <c r="AM52" s="264" t="str">
        <f>IF(入力シート!B104="","",入力シート!BO104)</f>
        <v/>
      </c>
      <c r="AN52" s="264"/>
      <c r="AO52" s="264"/>
      <c r="AP52" s="264"/>
      <c r="AQ52" s="264"/>
      <c r="AR52" s="264"/>
      <c r="AS52" s="264"/>
      <c r="AT52" s="264"/>
      <c r="AU52" s="516"/>
    </row>
    <row r="53" spans="2:47">
      <c r="B53" s="14"/>
      <c r="C53" s="272" t="str">
        <f>IF(入力シート!B105="","",入力シート!B105)</f>
        <v/>
      </c>
      <c r="D53" s="272"/>
      <c r="E53" s="272"/>
      <c r="F53" s="272"/>
      <c r="G53" s="272"/>
      <c r="H53" s="272"/>
      <c r="I53" s="272"/>
      <c r="J53" s="272"/>
      <c r="K53" s="273"/>
      <c r="L53" s="126" t="str">
        <f>IF(入力シート!B105="","",入力シート!AJ105)</f>
        <v/>
      </c>
      <c r="M53" s="127"/>
      <c r="N53" s="127"/>
      <c r="O53" s="128"/>
      <c r="P53" s="129" t="str">
        <f>IF(入力シート!B105="","",入力シート!AJ105)</f>
        <v/>
      </c>
      <c r="Q53" s="130"/>
      <c r="R53" s="130"/>
      <c r="S53" s="130"/>
      <c r="T53" s="64" t="str">
        <f>IF(入力シート!B105="","","-")</f>
        <v/>
      </c>
      <c r="U53" s="130" t="str">
        <f>IF(入力シート!B105="","",入力シート!AF105)</f>
        <v/>
      </c>
      <c r="V53" s="133"/>
      <c r="W53" s="129" t="str">
        <f>IF(入力シート!B105="","",入力シート!AN105)</f>
        <v/>
      </c>
      <c r="X53" s="130"/>
      <c r="Y53" s="130"/>
      <c r="Z53" s="133"/>
      <c r="AA53" s="134" t="str">
        <f>IF(入力シート!B105="","",入力シート!AF105)</f>
        <v/>
      </c>
      <c r="AB53" s="135"/>
      <c r="AC53" s="135"/>
      <c r="AD53" s="136"/>
      <c r="AE53" s="101" t="str">
        <f>IF(入力シート!B105="","",入力シート!N105)</f>
        <v/>
      </c>
      <c r="AF53" s="61" t="str">
        <f>IF(入力シート!B105="","","～")</f>
        <v/>
      </c>
      <c r="AG53" s="102" t="str">
        <f>IF(入力シート!B105="","",入力シート!Q105)</f>
        <v/>
      </c>
      <c r="AH53" s="263" t="str">
        <f>IF(入力シート!B105="","",入力シート!BH105)</f>
        <v/>
      </c>
      <c r="AI53" s="264"/>
      <c r="AJ53" s="264"/>
      <c r="AK53" s="264"/>
      <c r="AL53" s="264"/>
      <c r="AM53" s="264" t="str">
        <f>IF(入力シート!B105="","",入力シート!BO105)</f>
        <v/>
      </c>
      <c r="AN53" s="264"/>
      <c r="AO53" s="264"/>
      <c r="AP53" s="264"/>
      <c r="AQ53" s="264"/>
      <c r="AR53" s="264"/>
      <c r="AS53" s="264"/>
      <c r="AT53" s="264"/>
      <c r="AU53" s="516"/>
    </row>
    <row r="54" spans="2:47">
      <c r="B54" s="14"/>
      <c r="C54" s="272" t="str">
        <f>IF(入力シート!B106="","",入力シート!B106)</f>
        <v/>
      </c>
      <c r="D54" s="272"/>
      <c r="E54" s="272"/>
      <c r="F54" s="272"/>
      <c r="G54" s="272"/>
      <c r="H54" s="272"/>
      <c r="I54" s="272"/>
      <c r="J54" s="272"/>
      <c r="K54" s="273"/>
      <c r="L54" s="126" t="str">
        <f>IF(入力シート!B106="","",入力シート!AJ106)</f>
        <v/>
      </c>
      <c r="M54" s="127"/>
      <c r="N54" s="127"/>
      <c r="O54" s="128"/>
      <c r="P54" s="129" t="str">
        <f>IF(入力シート!B106="","",入力シート!AJ106)</f>
        <v/>
      </c>
      <c r="Q54" s="130"/>
      <c r="R54" s="130"/>
      <c r="S54" s="130"/>
      <c r="T54" s="64" t="str">
        <f>IF(入力シート!B106="","","-")</f>
        <v/>
      </c>
      <c r="U54" s="130" t="str">
        <f>IF(入力シート!B106="","",入力シート!AF106)</f>
        <v/>
      </c>
      <c r="V54" s="133"/>
      <c r="W54" s="129" t="str">
        <f>IF(入力シート!B106="","",入力シート!AN106)</f>
        <v/>
      </c>
      <c r="X54" s="130"/>
      <c r="Y54" s="130"/>
      <c r="Z54" s="133"/>
      <c r="AA54" s="134" t="str">
        <f>IF(入力シート!B106="","",入力シート!AF106)</f>
        <v/>
      </c>
      <c r="AB54" s="135"/>
      <c r="AC54" s="135"/>
      <c r="AD54" s="136"/>
      <c r="AE54" s="101" t="str">
        <f>IF(入力シート!B106="","",入力シート!N106)</f>
        <v/>
      </c>
      <c r="AF54" s="61" t="str">
        <f>IF(入力シート!B106="","","～")</f>
        <v/>
      </c>
      <c r="AG54" s="102" t="str">
        <f>IF(入力シート!B106="","",入力シート!Q106)</f>
        <v/>
      </c>
      <c r="AH54" s="263" t="str">
        <f>IF(入力シート!B106="","",入力シート!BH106)</f>
        <v/>
      </c>
      <c r="AI54" s="264"/>
      <c r="AJ54" s="264"/>
      <c r="AK54" s="264"/>
      <c r="AL54" s="264"/>
      <c r="AM54" s="264" t="str">
        <f>IF(入力シート!B106="","",入力シート!BO106)</f>
        <v/>
      </c>
      <c r="AN54" s="264"/>
      <c r="AO54" s="264"/>
      <c r="AP54" s="264"/>
      <c r="AQ54" s="264"/>
      <c r="AR54" s="264"/>
      <c r="AS54" s="264"/>
      <c r="AT54" s="264"/>
      <c r="AU54" s="516"/>
    </row>
    <row r="55" spans="2:47">
      <c r="B55" s="14"/>
      <c r="C55" s="32"/>
      <c r="D55" s="32"/>
      <c r="E55" s="32"/>
      <c r="F55" s="32"/>
      <c r="G55" s="32"/>
      <c r="H55" s="32"/>
      <c r="I55" s="32"/>
      <c r="J55" s="32"/>
      <c r="K55" s="33"/>
      <c r="L55" s="65"/>
      <c r="M55" s="66"/>
      <c r="N55" s="66"/>
      <c r="O55" s="67"/>
      <c r="P55" s="68"/>
      <c r="Q55" s="64"/>
      <c r="R55" s="64"/>
      <c r="S55" s="64"/>
      <c r="T55" s="64"/>
      <c r="U55" s="64"/>
      <c r="V55" s="69"/>
      <c r="W55" s="68"/>
      <c r="X55" s="64"/>
      <c r="Y55" s="64"/>
      <c r="Z55" s="69"/>
      <c r="AA55" s="57"/>
      <c r="AB55" s="58"/>
      <c r="AC55" s="58"/>
      <c r="AD55" s="59"/>
      <c r="AE55" s="101"/>
      <c r="AF55" s="51"/>
      <c r="AG55" s="102"/>
      <c r="AH55" s="29"/>
      <c r="AI55" s="30"/>
      <c r="AJ55" s="30"/>
      <c r="AK55" s="30"/>
      <c r="AL55" s="30"/>
      <c r="AM55" s="30"/>
      <c r="AN55" s="30"/>
      <c r="AO55" s="30"/>
      <c r="AP55" s="30"/>
      <c r="AQ55" s="30"/>
      <c r="AR55" s="30"/>
      <c r="AS55" s="30"/>
      <c r="AT55" s="30"/>
      <c r="AU55" s="120"/>
    </row>
    <row r="56" spans="2:47">
      <c r="B56" s="318" t="s">
        <v>76</v>
      </c>
      <c r="C56" s="319"/>
      <c r="D56" s="319"/>
      <c r="E56" s="319"/>
      <c r="F56" s="319"/>
      <c r="G56" s="319"/>
      <c r="H56" s="319"/>
      <c r="I56" s="319"/>
      <c r="J56" s="319"/>
      <c r="K56" s="320"/>
      <c r="L56" s="65"/>
      <c r="M56" s="66"/>
      <c r="N56" s="66"/>
      <c r="O56" s="67"/>
      <c r="P56" s="68"/>
      <c r="Q56" s="64"/>
      <c r="R56" s="64"/>
      <c r="S56" s="64"/>
      <c r="T56" s="64"/>
      <c r="U56" s="64"/>
      <c r="V56" s="69"/>
      <c r="W56" s="68"/>
      <c r="X56" s="64"/>
      <c r="Y56" s="64"/>
      <c r="Z56" s="69"/>
      <c r="AA56" s="57"/>
      <c r="AB56" s="58"/>
      <c r="AC56" s="58"/>
      <c r="AD56" s="59"/>
      <c r="AE56" s="101"/>
      <c r="AF56" s="51"/>
      <c r="AG56" s="102"/>
      <c r="AH56" s="29"/>
      <c r="AI56" s="30"/>
      <c r="AJ56" s="30"/>
      <c r="AK56" s="30"/>
      <c r="AL56" s="30"/>
      <c r="AM56" s="30"/>
      <c r="AN56" s="30"/>
      <c r="AO56" s="30"/>
      <c r="AP56" s="30"/>
      <c r="AQ56" s="30"/>
      <c r="AR56" s="30"/>
      <c r="AS56" s="30"/>
      <c r="AT56" s="30"/>
      <c r="AU56" s="120"/>
    </row>
    <row r="57" spans="2:47">
      <c r="B57" s="14"/>
      <c r="C57" s="319" t="s">
        <v>77</v>
      </c>
      <c r="D57" s="319"/>
      <c r="E57" s="319"/>
      <c r="F57" s="319"/>
      <c r="G57" s="319"/>
      <c r="H57" s="319"/>
      <c r="I57" s="319"/>
      <c r="J57" s="319"/>
      <c r="K57" s="320"/>
      <c r="L57" s="65"/>
      <c r="M57" s="66"/>
      <c r="N57" s="66"/>
      <c r="O57" s="67"/>
      <c r="P57" s="68"/>
      <c r="Q57" s="64"/>
      <c r="R57" s="64"/>
      <c r="S57" s="64"/>
      <c r="T57" s="64"/>
      <c r="U57" s="64"/>
      <c r="V57" s="69"/>
      <c r="W57" s="260">
        <f>SUM(W58:Z62)</f>
        <v>0</v>
      </c>
      <c r="X57" s="261"/>
      <c r="Y57" s="261"/>
      <c r="Z57" s="262"/>
      <c r="AA57" s="57"/>
      <c r="AB57" s="58"/>
      <c r="AC57" s="58"/>
      <c r="AD57" s="59"/>
      <c r="AE57" s="101"/>
      <c r="AF57" s="51"/>
      <c r="AG57" s="102"/>
      <c r="AH57" s="29"/>
      <c r="AI57" s="30"/>
      <c r="AJ57" s="30"/>
      <c r="AK57" s="30"/>
      <c r="AL57" s="30"/>
      <c r="AM57" s="30"/>
      <c r="AN57" s="30"/>
      <c r="AO57" s="30"/>
      <c r="AP57" s="30"/>
      <c r="AQ57" s="30"/>
      <c r="AR57" s="30"/>
      <c r="AS57" s="30"/>
      <c r="AT57" s="30"/>
      <c r="AU57" s="120"/>
    </row>
    <row r="58" spans="2:47">
      <c r="B58" s="14"/>
      <c r="C58" s="272" t="str">
        <f>IF(入力シート!B94="","",入力シート!B94)</f>
        <v/>
      </c>
      <c r="D58" s="272"/>
      <c r="E58" s="272"/>
      <c r="F58" s="272"/>
      <c r="G58" s="272"/>
      <c r="H58" s="272"/>
      <c r="I58" s="272"/>
      <c r="J58" s="272"/>
      <c r="K58" s="273"/>
      <c r="L58" s="126" t="str">
        <f>IF(入力シート!B94="","",入力シート!AR94)</f>
        <v/>
      </c>
      <c r="M58" s="127"/>
      <c r="N58" s="127"/>
      <c r="O58" s="128"/>
      <c r="P58" s="126" t="str">
        <f>IF(入力シート!B94="","",入力シート!AR94)</f>
        <v/>
      </c>
      <c r="Q58" s="127"/>
      <c r="R58" s="127"/>
      <c r="S58" s="127"/>
      <c r="T58" s="64" t="str">
        <f>IF(入力シート!B94="","","-")</f>
        <v/>
      </c>
      <c r="U58" s="130" t="str">
        <f>IF(入力シート!B94="","",入力シート!AV94)</f>
        <v/>
      </c>
      <c r="V58" s="133"/>
      <c r="W58" s="129" t="str">
        <f>IF(入力シート!B94="","",入力シート!BD94)</f>
        <v/>
      </c>
      <c r="X58" s="130"/>
      <c r="Y58" s="130"/>
      <c r="Z58" s="133"/>
      <c r="AA58" s="129" t="str">
        <f>IF(入力シート!B94="","",入力シート!AV94)</f>
        <v/>
      </c>
      <c r="AB58" s="130"/>
      <c r="AC58" s="130"/>
      <c r="AD58" s="133"/>
      <c r="AE58" s="101" t="str">
        <f>IF(入力シート!B94="","",入力シート!N94)</f>
        <v/>
      </c>
      <c r="AF58" s="61" t="str">
        <f>IF(入力シート!B94="","","～")</f>
        <v/>
      </c>
      <c r="AG58" s="102" t="str">
        <f>IF(入力シート!B94="","",入力シート!Q94)</f>
        <v/>
      </c>
      <c r="AH58" s="263" t="str">
        <f>IF(入力シート!B94="","","別紙「研修等開催計画書のとおり」")</f>
        <v/>
      </c>
      <c r="AI58" s="264"/>
      <c r="AJ58" s="264"/>
      <c r="AK58" s="264"/>
      <c r="AL58" s="264"/>
      <c r="AM58" s="264"/>
      <c r="AN58" s="264"/>
      <c r="AO58" s="264"/>
      <c r="AP58" s="264"/>
      <c r="AQ58" s="264"/>
      <c r="AR58" s="264"/>
      <c r="AS58" s="264"/>
      <c r="AT58" s="264"/>
      <c r="AU58" s="516"/>
    </row>
    <row r="59" spans="2:47">
      <c r="B59" s="14"/>
      <c r="C59" s="272" t="str">
        <f>IF(入力シート!B95="","",入力シート!B95)</f>
        <v/>
      </c>
      <c r="D59" s="272"/>
      <c r="E59" s="272"/>
      <c r="F59" s="272"/>
      <c r="G59" s="272"/>
      <c r="H59" s="272"/>
      <c r="I59" s="272"/>
      <c r="J59" s="272"/>
      <c r="K59" s="273"/>
      <c r="L59" s="126" t="str">
        <f>IF(入力シート!B95="","",入力シート!AR95)</f>
        <v/>
      </c>
      <c r="M59" s="127"/>
      <c r="N59" s="127"/>
      <c r="O59" s="128"/>
      <c r="P59" s="126" t="str">
        <f>IF(入力シート!B95="","",入力シート!AR95)</f>
        <v/>
      </c>
      <c r="Q59" s="127"/>
      <c r="R59" s="127"/>
      <c r="S59" s="127"/>
      <c r="T59" s="64" t="str">
        <f>IF(入力シート!B95="","","-")</f>
        <v/>
      </c>
      <c r="U59" s="130" t="str">
        <f>IF(入力シート!B95="","",入力シート!AV95)</f>
        <v/>
      </c>
      <c r="V59" s="133"/>
      <c r="W59" s="129" t="str">
        <f>IF(入力シート!B95="","",入力シート!BD95)</f>
        <v/>
      </c>
      <c r="X59" s="130"/>
      <c r="Y59" s="130"/>
      <c r="Z59" s="133"/>
      <c r="AA59" s="129" t="str">
        <f>IF(入力シート!B95="","",入力シート!AV95)</f>
        <v/>
      </c>
      <c r="AB59" s="130"/>
      <c r="AC59" s="130"/>
      <c r="AD59" s="133"/>
      <c r="AE59" s="101" t="str">
        <f>IF(入力シート!B95="","",入力シート!N95)</f>
        <v/>
      </c>
      <c r="AF59" s="61" t="str">
        <f>IF(入力シート!B95="","","～")</f>
        <v/>
      </c>
      <c r="AG59" s="102" t="str">
        <f>IF(入力シート!B95="","",入力シート!Q95)</f>
        <v/>
      </c>
      <c r="AH59" s="263" t="str">
        <f>IF(入力シート!B95="","","別紙「研修等開催計画書のとおり」")</f>
        <v/>
      </c>
      <c r="AI59" s="264"/>
      <c r="AJ59" s="264"/>
      <c r="AK59" s="264"/>
      <c r="AL59" s="264"/>
      <c r="AM59" s="264"/>
      <c r="AN59" s="264"/>
      <c r="AO59" s="264"/>
      <c r="AP59" s="264"/>
      <c r="AQ59" s="264"/>
      <c r="AR59" s="264"/>
      <c r="AS59" s="264"/>
      <c r="AT59" s="264"/>
      <c r="AU59" s="516"/>
    </row>
    <row r="60" spans="2:47">
      <c r="B60" s="14"/>
      <c r="C60" s="272" t="str">
        <f>IF(入力シート!B96="","",入力シート!B96)</f>
        <v/>
      </c>
      <c r="D60" s="272"/>
      <c r="E60" s="272"/>
      <c r="F60" s="272"/>
      <c r="G60" s="272"/>
      <c r="H60" s="272"/>
      <c r="I60" s="272"/>
      <c r="J60" s="272"/>
      <c r="K60" s="273"/>
      <c r="L60" s="126" t="str">
        <f>IF(入力シート!B96="","",入力シート!AR96)</f>
        <v/>
      </c>
      <c r="M60" s="127"/>
      <c r="N60" s="127"/>
      <c r="O60" s="128"/>
      <c r="P60" s="126" t="str">
        <f>IF(入力シート!B96="","",入力シート!AR96)</f>
        <v/>
      </c>
      <c r="Q60" s="127"/>
      <c r="R60" s="127"/>
      <c r="S60" s="127"/>
      <c r="T60" s="64" t="str">
        <f>IF(入力シート!B96="","","-")</f>
        <v/>
      </c>
      <c r="U60" s="130" t="str">
        <f>IF(入力シート!B96="","",入力シート!AV96)</f>
        <v/>
      </c>
      <c r="V60" s="133"/>
      <c r="W60" s="129" t="str">
        <f>IF(入力シート!B96="","",入力シート!BD96)</f>
        <v/>
      </c>
      <c r="X60" s="130"/>
      <c r="Y60" s="130"/>
      <c r="Z60" s="133"/>
      <c r="AA60" s="129" t="str">
        <f>IF(入力シート!B96="","",入力シート!AV96)</f>
        <v/>
      </c>
      <c r="AB60" s="130"/>
      <c r="AC60" s="130"/>
      <c r="AD60" s="133"/>
      <c r="AE60" s="101" t="str">
        <f>IF(入力シート!B96="","",入力シート!N96)</f>
        <v/>
      </c>
      <c r="AF60" s="61" t="str">
        <f>IF(入力シート!B96="","","～")</f>
        <v/>
      </c>
      <c r="AG60" s="102" t="str">
        <f>IF(入力シート!B96="","",入力シート!Q96)</f>
        <v/>
      </c>
      <c r="AH60" s="263" t="str">
        <f>IF(入力シート!B96="","","別紙「研修等開催計画書のとおり」")</f>
        <v/>
      </c>
      <c r="AI60" s="264"/>
      <c r="AJ60" s="264"/>
      <c r="AK60" s="264"/>
      <c r="AL60" s="264"/>
      <c r="AM60" s="264"/>
      <c r="AN60" s="264"/>
      <c r="AO60" s="264"/>
      <c r="AP60" s="264"/>
      <c r="AQ60" s="264"/>
      <c r="AR60" s="264"/>
      <c r="AS60" s="264"/>
      <c r="AT60" s="264"/>
      <c r="AU60" s="516"/>
    </row>
    <row r="61" spans="2:47">
      <c r="B61" s="14"/>
      <c r="C61" s="272" t="str">
        <f>IF(入力シート!B97="","",入力シート!B97)</f>
        <v/>
      </c>
      <c r="D61" s="272"/>
      <c r="E61" s="272"/>
      <c r="F61" s="272"/>
      <c r="G61" s="272"/>
      <c r="H61" s="272"/>
      <c r="I61" s="272"/>
      <c r="J61" s="272"/>
      <c r="K61" s="273"/>
      <c r="L61" s="126" t="str">
        <f>IF(入力シート!B97="","",入力シート!AR97)</f>
        <v/>
      </c>
      <c r="M61" s="127"/>
      <c r="N61" s="127"/>
      <c r="O61" s="128"/>
      <c r="P61" s="126" t="str">
        <f>IF(入力シート!B97="","",入力シート!AR97)</f>
        <v/>
      </c>
      <c r="Q61" s="127"/>
      <c r="R61" s="127"/>
      <c r="S61" s="127"/>
      <c r="T61" s="64" t="str">
        <f>IF(入力シート!B97="","","-")</f>
        <v/>
      </c>
      <c r="U61" s="130" t="str">
        <f>IF(入力シート!B97="","",入力シート!AV97)</f>
        <v/>
      </c>
      <c r="V61" s="133"/>
      <c r="W61" s="129" t="str">
        <f>IF(入力シート!B97="","",入力シート!BD97)</f>
        <v/>
      </c>
      <c r="X61" s="130"/>
      <c r="Y61" s="130"/>
      <c r="Z61" s="133"/>
      <c r="AA61" s="129" t="str">
        <f>IF(入力シート!B97="","",入力シート!AV97)</f>
        <v/>
      </c>
      <c r="AB61" s="130"/>
      <c r="AC61" s="130"/>
      <c r="AD61" s="133"/>
      <c r="AE61" s="101" t="str">
        <f>IF(入力シート!B97="","",入力シート!N97)</f>
        <v/>
      </c>
      <c r="AF61" s="61" t="str">
        <f>IF(入力シート!B97="","","～")</f>
        <v/>
      </c>
      <c r="AG61" s="102" t="str">
        <f>IF(入力シート!B97="","",入力シート!Q97)</f>
        <v/>
      </c>
      <c r="AH61" s="263" t="str">
        <f>IF(入力シート!B97="","","別紙「研修等開催計画書のとおり」")</f>
        <v/>
      </c>
      <c r="AI61" s="264"/>
      <c r="AJ61" s="264"/>
      <c r="AK61" s="264"/>
      <c r="AL61" s="264"/>
      <c r="AM61" s="264"/>
      <c r="AN61" s="264"/>
      <c r="AO61" s="264"/>
      <c r="AP61" s="264"/>
      <c r="AQ61" s="264"/>
      <c r="AR61" s="264"/>
      <c r="AS61" s="264"/>
      <c r="AT61" s="264"/>
      <c r="AU61" s="516"/>
    </row>
    <row r="62" spans="2:47">
      <c r="B62" s="14"/>
      <c r="C62" s="272" t="str">
        <f>IF(入力シート!B98="","",入力シート!B98)</f>
        <v/>
      </c>
      <c r="D62" s="272"/>
      <c r="E62" s="272"/>
      <c r="F62" s="272"/>
      <c r="G62" s="272"/>
      <c r="H62" s="272"/>
      <c r="I62" s="272"/>
      <c r="J62" s="272"/>
      <c r="K62" s="273"/>
      <c r="L62" s="126" t="str">
        <f>IF(入力シート!B98="","",入力シート!AR98)</f>
        <v/>
      </c>
      <c r="M62" s="127"/>
      <c r="N62" s="127"/>
      <c r="O62" s="128"/>
      <c r="P62" s="126" t="str">
        <f>IF(入力シート!B98="","",入力シート!AR98)</f>
        <v/>
      </c>
      <c r="Q62" s="127"/>
      <c r="R62" s="127"/>
      <c r="S62" s="127"/>
      <c r="T62" s="64" t="str">
        <f>IF(入力シート!B98="","","-")</f>
        <v/>
      </c>
      <c r="U62" s="130" t="str">
        <f>IF(入力シート!B98="","",入力シート!AV98)</f>
        <v/>
      </c>
      <c r="V62" s="133"/>
      <c r="W62" s="129" t="str">
        <f>IF(入力シート!B98="","",入力シート!BD98)</f>
        <v/>
      </c>
      <c r="X62" s="130"/>
      <c r="Y62" s="130"/>
      <c r="Z62" s="133"/>
      <c r="AA62" s="129" t="str">
        <f>IF(入力シート!B98="","",入力シート!AV98)</f>
        <v/>
      </c>
      <c r="AB62" s="130"/>
      <c r="AC62" s="130"/>
      <c r="AD62" s="133"/>
      <c r="AE62" s="101" t="str">
        <f>IF(入力シート!B98="","",入力シート!N98)</f>
        <v/>
      </c>
      <c r="AF62" s="61" t="str">
        <f>IF(入力シート!B98="","","～")</f>
        <v/>
      </c>
      <c r="AG62" s="102" t="str">
        <f>IF(入力シート!B98="","",入力シート!Q98)</f>
        <v/>
      </c>
      <c r="AH62" s="263" t="str">
        <f>IF(入力シート!B98="","","別紙「研修等開催計画書のとおり」")</f>
        <v/>
      </c>
      <c r="AI62" s="264"/>
      <c r="AJ62" s="264"/>
      <c r="AK62" s="264"/>
      <c r="AL62" s="264"/>
      <c r="AM62" s="264"/>
      <c r="AN62" s="264"/>
      <c r="AO62" s="264"/>
      <c r="AP62" s="264"/>
      <c r="AQ62" s="264"/>
      <c r="AR62" s="264"/>
      <c r="AS62" s="264"/>
      <c r="AT62" s="264"/>
      <c r="AU62" s="516"/>
    </row>
    <row r="63" spans="2:47">
      <c r="B63" s="14"/>
      <c r="C63" s="32"/>
      <c r="D63" s="32"/>
      <c r="E63" s="32"/>
      <c r="F63" s="32"/>
      <c r="G63" s="32"/>
      <c r="H63" s="32"/>
      <c r="I63" s="32"/>
      <c r="J63" s="32"/>
      <c r="K63" s="33"/>
      <c r="L63" s="65"/>
      <c r="M63" s="66"/>
      <c r="N63" s="66"/>
      <c r="O63" s="67"/>
      <c r="P63" s="68"/>
      <c r="Q63" s="64"/>
      <c r="R63" s="64"/>
      <c r="S63" s="64"/>
      <c r="T63" s="64"/>
      <c r="U63" s="64"/>
      <c r="V63" s="69"/>
      <c r="W63" s="68"/>
      <c r="X63" s="64"/>
      <c r="Y63" s="64"/>
      <c r="Z63" s="69"/>
      <c r="AA63" s="57"/>
      <c r="AB63" s="58"/>
      <c r="AC63" s="58"/>
      <c r="AD63" s="59"/>
      <c r="AE63" s="101"/>
      <c r="AF63" s="61"/>
      <c r="AG63" s="102"/>
      <c r="AH63" s="29"/>
      <c r="AI63" s="30"/>
      <c r="AJ63" s="30"/>
      <c r="AK63" s="30"/>
      <c r="AL63" s="30"/>
      <c r="AM63" s="30"/>
      <c r="AN63" s="30"/>
      <c r="AO63" s="30"/>
      <c r="AP63" s="30"/>
      <c r="AQ63" s="30"/>
      <c r="AR63" s="30"/>
      <c r="AS63" s="30"/>
      <c r="AT63" s="30"/>
      <c r="AU63" s="120"/>
    </row>
    <row r="64" spans="2:47">
      <c r="B64" s="318" t="s">
        <v>78</v>
      </c>
      <c r="C64" s="319"/>
      <c r="D64" s="319"/>
      <c r="E64" s="319"/>
      <c r="F64" s="319"/>
      <c r="G64" s="319"/>
      <c r="H64" s="319"/>
      <c r="I64" s="319"/>
      <c r="J64" s="319"/>
      <c r="K64" s="320"/>
      <c r="L64" s="65"/>
      <c r="M64" s="66"/>
      <c r="N64" s="66"/>
      <c r="O64" s="67"/>
      <c r="P64" s="68"/>
      <c r="Q64" s="64"/>
      <c r="R64" s="64"/>
      <c r="S64" s="64"/>
      <c r="T64" s="64"/>
      <c r="U64" s="64"/>
      <c r="V64" s="69"/>
      <c r="W64" s="68"/>
      <c r="X64" s="64"/>
      <c r="Y64" s="64"/>
      <c r="Z64" s="69"/>
      <c r="AA64" s="57"/>
      <c r="AB64" s="58"/>
      <c r="AC64" s="58"/>
      <c r="AD64" s="59"/>
      <c r="AE64" s="101"/>
      <c r="AF64" s="61"/>
      <c r="AG64" s="102"/>
      <c r="AH64" s="267" t="s">
        <v>74</v>
      </c>
      <c r="AI64" s="188"/>
      <c r="AJ64" s="188"/>
      <c r="AK64" s="188"/>
      <c r="AL64" s="188"/>
      <c r="AM64" s="188"/>
      <c r="AN64" s="188"/>
      <c r="AO64" s="188"/>
      <c r="AP64" s="188"/>
      <c r="AQ64" s="188"/>
      <c r="AR64" s="188"/>
      <c r="AS64" s="188"/>
      <c r="AT64" s="188"/>
      <c r="AU64" s="517"/>
    </row>
    <row r="65" spans="2:47">
      <c r="B65" s="14"/>
      <c r="C65" s="319" t="s">
        <v>77</v>
      </c>
      <c r="D65" s="319"/>
      <c r="E65" s="319"/>
      <c r="F65" s="319"/>
      <c r="G65" s="319"/>
      <c r="H65" s="319"/>
      <c r="I65" s="319"/>
      <c r="J65" s="319"/>
      <c r="K65" s="320"/>
      <c r="L65" s="65"/>
      <c r="M65" s="66"/>
      <c r="N65" s="66"/>
      <c r="O65" s="67"/>
      <c r="P65" s="68"/>
      <c r="Q65" s="64"/>
      <c r="R65" s="64"/>
      <c r="S65" s="64"/>
      <c r="T65" s="64"/>
      <c r="U65" s="64"/>
      <c r="V65" s="69"/>
      <c r="W65" s="260">
        <f>SUM(W66:Z70)</f>
        <v>0</v>
      </c>
      <c r="X65" s="261"/>
      <c r="Y65" s="261"/>
      <c r="Z65" s="262"/>
      <c r="AA65" s="57"/>
      <c r="AB65" s="58"/>
      <c r="AC65" s="58"/>
      <c r="AD65" s="59"/>
      <c r="AE65" s="101"/>
      <c r="AF65" s="61"/>
      <c r="AG65" s="102"/>
      <c r="AH65" s="263" t="s">
        <v>79</v>
      </c>
      <c r="AI65" s="264"/>
      <c r="AJ65" s="264"/>
      <c r="AK65" s="264"/>
      <c r="AL65" s="264"/>
      <c r="AM65" s="264" t="s">
        <v>80</v>
      </c>
      <c r="AN65" s="264"/>
      <c r="AO65" s="264"/>
      <c r="AP65" s="264"/>
      <c r="AQ65" s="264"/>
      <c r="AR65" s="264"/>
      <c r="AS65" s="264"/>
      <c r="AT65" s="264"/>
      <c r="AU65" s="516"/>
    </row>
    <row r="66" spans="2:47">
      <c r="B66" s="14"/>
      <c r="C66" s="272" t="str">
        <f>IF(入力シート!B94="","",入力シート!B94)</f>
        <v/>
      </c>
      <c r="D66" s="272"/>
      <c r="E66" s="272"/>
      <c r="F66" s="272"/>
      <c r="G66" s="272"/>
      <c r="H66" s="272"/>
      <c r="I66" s="272"/>
      <c r="J66" s="272"/>
      <c r="K66" s="273"/>
      <c r="L66" s="126" t="str">
        <f>IF(入力シート!B94="","",入力シート!BT94)</f>
        <v/>
      </c>
      <c r="M66" s="127"/>
      <c r="N66" s="127"/>
      <c r="O66" s="128"/>
      <c r="P66" s="129" t="str">
        <f>IF(入力シート!B94="","",入力シート!BT94)</f>
        <v/>
      </c>
      <c r="Q66" s="130"/>
      <c r="R66" s="130"/>
      <c r="S66" s="130"/>
      <c r="T66" s="64" t="str">
        <f>IF(入力シート!B94="","","-")</f>
        <v/>
      </c>
      <c r="U66" s="130" t="str">
        <f>IF(入力シート!B94="","",入力シート!CB94)</f>
        <v/>
      </c>
      <c r="V66" s="133"/>
      <c r="W66" s="129" t="str">
        <f>IF(入力シート!B94="","",入力シート!BX94)</f>
        <v/>
      </c>
      <c r="X66" s="130"/>
      <c r="Y66" s="130"/>
      <c r="Z66" s="133"/>
      <c r="AA66" s="134" t="str">
        <f>IF(入力シート!B94="","",入力シート!CB94)</f>
        <v/>
      </c>
      <c r="AB66" s="135"/>
      <c r="AC66" s="135"/>
      <c r="AD66" s="136"/>
      <c r="AE66" s="101" t="str">
        <f>IF(入力シート!B94="","",入力シート!N94)</f>
        <v/>
      </c>
      <c r="AF66" s="51" t="str">
        <f>IF(入力シート!B94="","","～")</f>
        <v/>
      </c>
      <c r="AG66" s="102" t="str">
        <f>IF(入力シート!B94="","",入力シート!Q94)</f>
        <v/>
      </c>
      <c r="AH66" s="263" t="str">
        <f>IF(入力シート!B94="","",入力シート!CF94)</f>
        <v/>
      </c>
      <c r="AI66" s="264"/>
      <c r="AJ66" s="264"/>
      <c r="AK66" s="264"/>
      <c r="AL66" s="264"/>
      <c r="AM66" s="264" t="str">
        <f>IF(入力シート!B94="","",入力シート!CJ94)</f>
        <v/>
      </c>
      <c r="AN66" s="264"/>
      <c r="AO66" s="264"/>
      <c r="AP66" s="264"/>
      <c r="AQ66" s="264"/>
      <c r="AR66" s="264"/>
      <c r="AS66" s="264"/>
      <c r="AT66" s="264"/>
      <c r="AU66" s="516"/>
    </row>
    <row r="67" spans="2:47">
      <c r="B67" s="14"/>
      <c r="C67" s="272" t="str">
        <f>IF(入力シート!B95="","",入力シート!B95)</f>
        <v/>
      </c>
      <c r="D67" s="272"/>
      <c r="E67" s="272"/>
      <c r="F67" s="272"/>
      <c r="G67" s="272"/>
      <c r="H67" s="272"/>
      <c r="I67" s="272"/>
      <c r="J67" s="272"/>
      <c r="K67" s="273"/>
      <c r="L67" s="126" t="str">
        <f>IF(入力シート!B95="","",入力シート!BT95)</f>
        <v/>
      </c>
      <c r="M67" s="127"/>
      <c r="N67" s="127"/>
      <c r="O67" s="128"/>
      <c r="P67" s="129" t="str">
        <f>IF(入力シート!B95="","",入力シート!BT95)</f>
        <v/>
      </c>
      <c r="Q67" s="130"/>
      <c r="R67" s="130"/>
      <c r="S67" s="130"/>
      <c r="T67" s="64" t="str">
        <f>IF(入力シート!B95="","","-")</f>
        <v/>
      </c>
      <c r="U67" s="130" t="str">
        <f>IF(入力シート!B95="","",入力シート!CB95)</f>
        <v/>
      </c>
      <c r="V67" s="133"/>
      <c r="W67" s="129" t="str">
        <f>IF(入力シート!B95="","",入力シート!BX95)</f>
        <v/>
      </c>
      <c r="X67" s="130"/>
      <c r="Y67" s="130"/>
      <c r="Z67" s="133"/>
      <c r="AA67" s="134" t="str">
        <f>IF(入力シート!B95="","",入力シート!CB95)</f>
        <v/>
      </c>
      <c r="AB67" s="135"/>
      <c r="AC67" s="135"/>
      <c r="AD67" s="136"/>
      <c r="AE67" s="101" t="str">
        <f>IF(入力シート!B95="","",入力シート!N95)</f>
        <v/>
      </c>
      <c r="AF67" s="51" t="str">
        <f>IF(入力シート!B95="","","～")</f>
        <v/>
      </c>
      <c r="AG67" s="102" t="str">
        <f>IF(入力シート!B95="","",入力シート!Q95)</f>
        <v/>
      </c>
      <c r="AH67" s="263" t="str">
        <f>IF(入力シート!B95="","",入力シート!CF95)</f>
        <v/>
      </c>
      <c r="AI67" s="264"/>
      <c r="AJ67" s="264"/>
      <c r="AK67" s="264"/>
      <c r="AL67" s="264"/>
      <c r="AM67" s="264" t="str">
        <f>IF(入力シート!B95="","",入力シート!CJ95)</f>
        <v/>
      </c>
      <c r="AN67" s="264"/>
      <c r="AO67" s="264"/>
      <c r="AP67" s="264"/>
      <c r="AQ67" s="264"/>
      <c r="AR67" s="264"/>
      <c r="AS67" s="264"/>
      <c r="AT67" s="264"/>
      <c r="AU67" s="516"/>
    </row>
    <row r="68" spans="2:47">
      <c r="B68" s="14"/>
      <c r="C68" s="272" t="str">
        <f>IF(入力シート!B96="","",入力シート!B96)</f>
        <v/>
      </c>
      <c r="D68" s="272"/>
      <c r="E68" s="272"/>
      <c r="F68" s="272"/>
      <c r="G68" s="272"/>
      <c r="H68" s="272"/>
      <c r="I68" s="272"/>
      <c r="J68" s="272"/>
      <c r="K68" s="273"/>
      <c r="L68" s="126" t="str">
        <f>IF(入力シート!B96="","",入力シート!BT96)</f>
        <v/>
      </c>
      <c r="M68" s="127"/>
      <c r="N68" s="127"/>
      <c r="O68" s="128"/>
      <c r="P68" s="129" t="str">
        <f>IF(入力シート!B96="","",入力シート!BT96)</f>
        <v/>
      </c>
      <c r="Q68" s="130"/>
      <c r="R68" s="130"/>
      <c r="S68" s="130"/>
      <c r="T68" s="64" t="str">
        <f>IF(入力シート!B96="","","-")</f>
        <v/>
      </c>
      <c r="U68" s="130" t="str">
        <f>IF(入力シート!B96="","",入力シート!CB96)</f>
        <v/>
      </c>
      <c r="V68" s="133"/>
      <c r="W68" s="129" t="str">
        <f>IF(入力シート!B96="","",入力シート!BX96)</f>
        <v/>
      </c>
      <c r="X68" s="130"/>
      <c r="Y68" s="130"/>
      <c r="Z68" s="133"/>
      <c r="AA68" s="134" t="str">
        <f>IF(入力シート!B96="","",入力シート!CB96)</f>
        <v/>
      </c>
      <c r="AB68" s="135"/>
      <c r="AC68" s="135"/>
      <c r="AD68" s="136"/>
      <c r="AE68" s="101" t="str">
        <f>IF(入力シート!B96="","",入力シート!N96)</f>
        <v/>
      </c>
      <c r="AF68" s="51" t="str">
        <f>IF(入力シート!B96="","","～")</f>
        <v/>
      </c>
      <c r="AG68" s="102" t="str">
        <f>IF(入力シート!B96="","",入力シート!Q96)</f>
        <v/>
      </c>
      <c r="AH68" s="263" t="str">
        <f>IF(入力シート!B96="","",入力シート!CF96)</f>
        <v/>
      </c>
      <c r="AI68" s="264"/>
      <c r="AJ68" s="264"/>
      <c r="AK68" s="264"/>
      <c r="AL68" s="264"/>
      <c r="AM68" s="264" t="str">
        <f>IF(入力シート!B96="","",入力シート!CJ96)</f>
        <v/>
      </c>
      <c r="AN68" s="264"/>
      <c r="AO68" s="264"/>
      <c r="AP68" s="264"/>
      <c r="AQ68" s="264"/>
      <c r="AR68" s="264"/>
      <c r="AS68" s="264"/>
      <c r="AT68" s="264"/>
      <c r="AU68" s="516"/>
    </row>
    <row r="69" spans="2:47">
      <c r="B69" s="14"/>
      <c r="C69" s="272" t="str">
        <f>IF(入力シート!B97="","",入力シート!B97)</f>
        <v/>
      </c>
      <c r="D69" s="272"/>
      <c r="E69" s="272"/>
      <c r="F69" s="272"/>
      <c r="G69" s="272"/>
      <c r="H69" s="272"/>
      <c r="I69" s="272"/>
      <c r="J69" s="272"/>
      <c r="K69" s="273"/>
      <c r="L69" s="126" t="str">
        <f>IF(入力シート!B97="","",入力シート!BT97)</f>
        <v/>
      </c>
      <c r="M69" s="127"/>
      <c r="N69" s="127"/>
      <c r="O69" s="128"/>
      <c r="P69" s="129" t="str">
        <f>IF(入力シート!B97="","",入力シート!BT97)</f>
        <v/>
      </c>
      <c r="Q69" s="130"/>
      <c r="R69" s="130"/>
      <c r="S69" s="130"/>
      <c r="T69" s="64" t="str">
        <f>IF(入力シート!B97="","","-")</f>
        <v/>
      </c>
      <c r="U69" s="130" t="str">
        <f>IF(入力シート!B97="","",入力シート!CB97)</f>
        <v/>
      </c>
      <c r="V69" s="133"/>
      <c r="W69" s="129" t="str">
        <f>IF(入力シート!B97="","",入力シート!BX97)</f>
        <v/>
      </c>
      <c r="X69" s="130"/>
      <c r="Y69" s="130"/>
      <c r="Z69" s="133"/>
      <c r="AA69" s="134" t="str">
        <f>IF(入力シート!B97="","",入力シート!CB97)</f>
        <v/>
      </c>
      <c r="AB69" s="135"/>
      <c r="AC69" s="135"/>
      <c r="AD69" s="136"/>
      <c r="AE69" s="101" t="str">
        <f>IF(入力シート!B97="","",入力シート!N97)</f>
        <v/>
      </c>
      <c r="AF69" s="51" t="str">
        <f>IF(入力シート!B97="","","～")</f>
        <v/>
      </c>
      <c r="AG69" s="102" t="str">
        <f>IF(入力シート!B97="","",入力シート!Q97)</f>
        <v/>
      </c>
      <c r="AH69" s="263" t="str">
        <f>IF(入力シート!B97="","",入力シート!CF97)</f>
        <v/>
      </c>
      <c r="AI69" s="264"/>
      <c r="AJ69" s="264"/>
      <c r="AK69" s="264"/>
      <c r="AL69" s="264"/>
      <c r="AM69" s="264" t="str">
        <f>IF(入力シート!B97="","",入力シート!CJ97)</f>
        <v/>
      </c>
      <c r="AN69" s="264"/>
      <c r="AO69" s="264"/>
      <c r="AP69" s="264"/>
      <c r="AQ69" s="264"/>
      <c r="AR69" s="264"/>
      <c r="AS69" s="264"/>
      <c r="AT69" s="264"/>
      <c r="AU69" s="516"/>
    </row>
    <row r="70" spans="2:47">
      <c r="B70" s="14"/>
      <c r="C70" s="272" t="str">
        <f>IF(入力シート!B98="","",入力シート!B98)</f>
        <v/>
      </c>
      <c r="D70" s="272"/>
      <c r="E70" s="272"/>
      <c r="F70" s="272"/>
      <c r="G70" s="272"/>
      <c r="H70" s="272"/>
      <c r="I70" s="272"/>
      <c r="J70" s="272"/>
      <c r="K70" s="273"/>
      <c r="L70" s="126" t="str">
        <f>IF(入力シート!B98="","",入力シート!BT98)</f>
        <v/>
      </c>
      <c r="M70" s="127"/>
      <c r="N70" s="127"/>
      <c r="O70" s="128"/>
      <c r="P70" s="129" t="str">
        <f>IF(入力シート!B98="","",入力シート!BT98)</f>
        <v/>
      </c>
      <c r="Q70" s="130"/>
      <c r="R70" s="130"/>
      <c r="S70" s="130"/>
      <c r="T70" s="64" t="str">
        <f>IF(入力シート!B98="","","-")</f>
        <v/>
      </c>
      <c r="U70" s="130" t="str">
        <f>IF(入力シート!B98="","",入力シート!CB98)</f>
        <v/>
      </c>
      <c r="V70" s="133"/>
      <c r="W70" s="129" t="str">
        <f>IF(入力シート!B98="","",入力シート!BX98)</f>
        <v/>
      </c>
      <c r="X70" s="130"/>
      <c r="Y70" s="130"/>
      <c r="Z70" s="133"/>
      <c r="AA70" s="134" t="str">
        <f>IF(入力シート!B98="","",入力シート!CB98)</f>
        <v/>
      </c>
      <c r="AB70" s="135"/>
      <c r="AC70" s="135"/>
      <c r="AD70" s="136"/>
      <c r="AE70" s="101" t="str">
        <f>IF(入力シート!B98="","",入力シート!N98)</f>
        <v/>
      </c>
      <c r="AF70" s="51" t="str">
        <f>IF(入力シート!B98="","","～")</f>
        <v/>
      </c>
      <c r="AG70" s="102" t="str">
        <f>IF(入力シート!B98="","",入力シート!Q98)</f>
        <v/>
      </c>
      <c r="AH70" s="263" t="str">
        <f>IF(入力シート!B98="","",入力シート!CF98)</f>
        <v/>
      </c>
      <c r="AI70" s="264"/>
      <c r="AJ70" s="264"/>
      <c r="AK70" s="264"/>
      <c r="AL70" s="264"/>
      <c r="AM70" s="264" t="str">
        <f>IF(入力シート!B98="","",入力シート!CJ98)</f>
        <v/>
      </c>
      <c r="AN70" s="264"/>
      <c r="AO70" s="264"/>
      <c r="AP70" s="264"/>
      <c r="AQ70" s="264"/>
      <c r="AR70" s="264"/>
      <c r="AS70" s="264"/>
      <c r="AT70" s="264"/>
      <c r="AU70" s="516"/>
    </row>
    <row r="71" spans="2:47">
      <c r="B71" s="14"/>
      <c r="C71" s="32"/>
      <c r="D71" s="32"/>
      <c r="E71" s="32"/>
      <c r="F71" s="32"/>
      <c r="G71" s="32"/>
      <c r="H71" s="32"/>
      <c r="I71" s="32"/>
      <c r="J71" s="32"/>
      <c r="K71" s="33"/>
      <c r="L71" s="65"/>
      <c r="M71" s="66"/>
      <c r="N71" s="66"/>
      <c r="O71" s="67"/>
      <c r="P71" s="68"/>
      <c r="Q71" s="64"/>
      <c r="R71" s="64"/>
      <c r="S71" s="64"/>
      <c r="T71" s="64"/>
      <c r="U71" s="64"/>
      <c r="V71" s="69"/>
      <c r="W71" s="68"/>
      <c r="X71" s="64"/>
      <c r="Y71" s="64"/>
      <c r="Z71" s="69"/>
      <c r="AA71" s="76"/>
      <c r="AB71" s="77"/>
      <c r="AC71" s="77"/>
      <c r="AD71" s="78"/>
      <c r="AE71" s="101"/>
      <c r="AF71" s="51"/>
      <c r="AG71" s="102"/>
      <c r="AH71" s="29"/>
      <c r="AI71" s="30"/>
      <c r="AJ71" s="30"/>
      <c r="AK71" s="30"/>
      <c r="AL71" s="30"/>
      <c r="AM71" s="30"/>
      <c r="AN71" s="30"/>
      <c r="AO71" s="30"/>
      <c r="AP71" s="30"/>
      <c r="AQ71" s="30"/>
      <c r="AR71" s="30"/>
      <c r="AS71" s="30"/>
      <c r="AT71" s="30"/>
      <c r="AU71" s="120"/>
    </row>
    <row r="72" spans="2:47">
      <c r="B72" s="309" t="s">
        <v>81</v>
      </c>
      <c r="C72" s="310"/>
      <c r="D72" s="310"/>
      <c r="E72" s="310"/>
      <c r="F72" s="310"/>
      <c r="G72" s="310"/>
      <c r="H72" s="310"/>
      <c r="I72" s="310"/>
      <c r="J72" s="310"/>
      <c r="K72" s="311"/>
      <c r="L72" s="68"/>
      <c r="M72" s="64"/>
      <c r="N72" s="64"/>
      <c r="O72" s="69"/>
      <c r="P72" s="68"/>
      <c r="Q72" s="64"/>
      <c r="R72" s="64"/>
      <c r="S72" s="64"/>
      <c r="T72" s="64"/>
      <c r="U72" s="64"/>
      <c r="V72" s="69"/>
      <c r="W72" s="68"/>
      <c r="X72" s="64"/>
      <c r="Y72" s="64"/>
      <c r="Z72" s="69"/>
      <c r="AA72" s="57"/>
      <c r="AB72" s="58"/>
      <c r="AC72" s="58"/>
      <c r="AD72" s="59"/>
      <c r="AE72" s="101"/>
      <c r="AF72" s="51"/>
      <c r="AG72" s="102"/>
      <c r="AH72" s="29"/>
      <c r="AU72" s="119"/>
    </row>
    <row r="73" spans="2:47">
      <c r="B73" s="41"/>
      <c r="C73" s="310" t="s">
        <v>75</v>
      </c>
      <c r="D73" s="310"/>
      <c r="E73" s="310"/>
      <c r="F73" s="310"/>
      <c r="G73" s="310"/>
      <c r="H73" s="310"/>
      <c r="I73" s="310"/>
      <c r="J73" s="310"/>
      <c r="K73" s="311"/>
      <c r="L73" s="73"/>
      <c r="M73" s="74"/>
      <c r="N73" s="74"/>
      <c r="O73" s="75"/>
      <c r="P73" s="73"/>
      <c r="Q73" s="74"/>
      <c r="R73" s="74"/>
      <c r="S73" s="74"/>
      <c r="T73" s="64"/>
      <c r="U73" s="74"/>
      <c r="V73" s="75"/>
      <c r="W73" s="260">
        <f>SUM(W74:Z78)</f>
        <v>0</v>
      </c>
      <c r="X73" s="261"/>
      <c r="Y73" s="261"/>
      <c r="Z73" s="262"/>
      <c r="AA73" s="57"/>
      <c r="AB73" s="58"/>
      <c r="AC73" s="58"/>
      <c r="AD73" s="59"/>
      <c r="AE73" s="101"/>
      <c r="AF73" s="51"/>
      <c r="AG73" s="102"/>
      <c r="AH73" s="267" t="s">
        <v>74</v>
      </c>
      <c r="AI73" s="188"/>
      <c r="AJ73" s="188"/>
      <c r="AK73" s="188"/>
      <c r="AL73" s="188"/>
      <c r="AM73" s="188"/>
      <c r="AN73" s="188"/>
      <c r="AO73" s="188"/>
      <c r="AP73" s="188"/>
      <c r="AQ73" s="188"/>
      <c r="AR73" s="188"/>
      <c r="AS73" s="188"/>
      <c r="AT73" s="188"/>
      <c r="AU73" s="517"/>
    </row>
    <row r="74" spans="2:47">
      <c r="B74" s="41"/>
      <c r="C74" s="272" t="str">
        <f>IF(入力シート!B102="","",入力シート!B102)</f>
        <v/>
      </c>
      <c r="D74" s="272"/>
      <c r="E74" s="272"/>
      <c r="F74" s="272"/>
      <c r="G74" s="272"/>
      <c r="H74" s="272"/>
      <c r="I74" s="272"/>
      <c r="J74" s="272"/>
      <c r="K74" s="273"/>
      <c r="L74" s="129" t="str">
        <f>IF(入力シート!B102="","",入力シート!AR102)</f>
        <v/>
      </c>
      <c r="M74" s="130"/>
      <c r="N74" s="130"/>
      <c r="O74" s="133"/>
      <c r="P74" s="129" t="str">
        <f>IF(入力シート!B102="","",入力シート!AR102)</f>
        <v/>
      </c>
      <c r="Q74" s="130"/>
      <c r="R74" s="130"/>
      <c r="S74" s="130"/>
      <c r="T74" s="64" t="str">
        <f>IF(入力シート!B102="","","-")</f>
        <v/>
      </c>
      <c r="U74" s="130" t="str">
        <f>IF(入力シート!B102="","",入力シート!AV102)</f>
        <v/>
      </c>
      <c r="V74" s="133"/>
      <c r="W74" s="129" t="str">
        <f>IF(入力シート!B102="","",入力シート!BD102)</f>
        <v/>
      </c>
      <c r="X74" s="130"/>
      <c r="Y74" s="130"/>
      <c r="Z74" s="133"/>
      <c r="AA74" s="129" t="str">
        <f>IF(入力シート!B102="","",入力シート!AV102)</f>
        <v/>
      </c>
      <c r="AB74" s="130"/>
      <c r="AC74" s="130"/>
      <c r="AD74" s="133"/>
      <c r="AE74" s="101" t="str">
        <f>IF(入力シート!B102="","",入力シート!N102)</f>
        <v/>
      </c>
      <c r="AF74" s="61" t="str">
        <f>IF(入力シート!B102="","","～")</f>
        <v/>
      </c>
      <c r="AG74" s="102" t="str">
        <f>IF(入力シート!B102="","",入力シート!Q102)</f>
        <v/>
      </c>
      <c r="AH74" s="317" t="str">
        <f>IF(入力シート!B102="","",入力シート!BH102)</f>
        <v/>
      </c>
      <c r="AI74" s="238"/>
      <c r="AJ74" s="238"/>
      <c r="AK74" s="238"/>
      <c r="AL74" s="238"/>
      <c r="AM74" s="238" t="str">
        <f>IF(入力シート!B102="","",入力シート!BO102)</f>
        <v/>
      </c>
      <c r="AN74" s="238"/>
      <c r="AO74" s="238"/>
      <c r="AP74" s="238"/>
      <c r="AQ74" s="238"/>
      <c r="AR74" s="238"/>
      <c r="AS74" s="238"/>
      <c r="AT74" s="238"/>
      <c r="AU74" s="518"/>
    </row>
    <row r="75" spans="2:47">
      <c r="B75" s="41"/>
      <c r="C75" s="272" t="str">
        <f>IF(入力シート!B103="","",入力シート!B103)</f>
        <v/>
      </c>
      <c r="D75" s="272"/>
      <c r="E75" s="272"/>
      <c r="F75" s="272"/>
      <c r="G75" s="272"/>
      <c r="H75" s="272"/>
      <c r="I75" s="272"/>
      <c r="J75" s="272"/>
      <c r="K75" s="273"/>
      <c r="L75" s="129" t="str">
        <f>IF(入力シート!B103="","",入力シート!AR103)</f>
        <v/>
      </c>
      <c r="M75" s="130"/>
      <c r="N75" s="130"/>
      <c r="O75" s="133"/>
      <c r="P75" s="129" t="str">
        <f>IF(入力シート!B103="","",入力シート!AR103)</f>
        <v/>
      </c>
      <c r="Q75" s="130"/>
      <c r="R75" s="130"/>
      <c r="S75" s="130"/>
      <c r="T75" s="64" t="str">
        <f>IF(入力シート!B103="","","-")</f>
        <v/>
      </c>
      <c r="U75" s="130" t="str">
        <f>IF(入力シート!B103="","",入力シート!AV103)</f>
        <v/>
      </c>
      <c r="V75" s="133"/>
      <c r="W75" s="129" t="str">
        <f>IF(入力シート!B103="","",入力シート!BD103)</f>
        <v/>
      </c>
      <c r="X75" s="130"/>
      <c r="Y75" s="130"/>
      <c r="Z75" s="133"/>
      <c r="AA75" s="129" t="str">
        <f>IF(入力シート!B103="","",入力シート!AV103)</f>
        <v/>
      </c>
      <c r="AB75" s="130"/>
      <c r="AC75" s="130"/>
      <c r="AD75" s="133"/>
      <c r="AE75" s="101" t="str">
        <f>IF(入力シート!B103="","",入力シート!N103)</f>
        <v/>
      </c>
      <c r="AF75" s="61" t="str">
        <f>IF(入力シート!B103="","","～")</f>
        <v/>
      </c>
      <c r="AG75" s="102" t="str">
        <f>IF(入力シート!B103="","",入力シート!Q103)</f>
        <v/>
      </c>
      <c r="AH75" s="317" t="str">
        <f>IF(入力シート!B103="","",入力シート!BH103)</f>
        <v/>
      </c>
      <c r="AI75" s="238"/>
      <c r="AJ75" s="238"/>
      <c r="AK75" s="238"/>
      <c r="AL75" s="238"/>
      <c r="AM75" s="238" t="str">
        <f>IF(入力シート!B103="","",入力シート!BO103)</f>
        <v/>
      </c>
      <c r="AN75" s="238"/>
      <c r="AO75" s="238"/>
      <c r="AP75" s="238"/>
      <c r="AQ75" s="238"/>
      <c r="AR75" s="238"/>
      <c r="AS75" s="238"/>
      <c r="AT75" s="238"/>
      <c r="AU75" s="518"/>
    </row>
    <row r="76" spans="2:47">
      <c r="B76" s="41"/>
      <c r="C76" s="272" t="str">
        <f>IF(入力シート!B104="","",入力シート!B104)</f>
        <v/>
      </c>
      <c r="D76" s="272"/>
      <c r="E76" s="272"/>
      <c r="F76" s="272"/>
      <c r="G76" s="272"/>
      <c r="H76" s="272"/>
      <c r="I76" s="272"/>
      <c r="J76" s="272"/>
      <c r="K76" s="273"/>
      <c r="L76" s="129" t="str">
        <f>IF(入力シート!B104="","",入力シート!AR104)</f>
        <v/>
      </c>
      <c r="M76" s="130"/>
      <c r="N76" s="130"/>
      <c r="O76" s="133"/>
      <c r="P76" s="129" t="str">
        <f>IF(入力シート!B104="","",入力シート!AR104)</f>
        <v/>
      </c>
      <c r="Q76" s="130"/>
      <c r="R76" s="130"/>
      <c r="S76" s="130"/>
      <c r="T76" s="64" t="str">
        <f>IF(入力シート!B104="","","-")</f>
        <v/>
      </c>
      <c r="U76" s="130" t="str">
        <f>IF(入力シート!B104="","",入力シート!AV104)</f>
        <v/>
      </c>
      <c r="V76" s="133"/>
      <c r="W76" s="129" t="str">
        <f>IF(入力シート!B104="","",入力シート!BD104)</f>
        <v/>
      </c>
      <c r="X76" s="130"/>
      <c r="Y76" s="130"/>
      <c r="Z76" s="133"/>
      <c r="AA76" s="129" t="str">
        <f>IF(入力シート!B104="","",入力シート!AV104)</f>
        <v/>
      </c>
      <c r="AB76" s="130"/>
      <c r="AC76" s="130"/>
      <c r="AD76" s="133"/>
      <c r="AE76" s="101" t="str">
        <f>IF(入力シート!B104="","",入力シート!N104)</f>
        <v/>
      </c>
      <c r="AF76" s="61" t="str">
        <f>IF(入力シート!B104="","","～")</f>
        <v/>
      </c>
      <c r="AG76" s="102" t="str">
        <f>IF(入力シート!B104="","",入力シート!Q104)</f>
        <v/>
      </c>
      <c r="AH76" s="317" t="str">
        <f>IF(入力シート!B104="","",入力シート!BH104)</f>
        <v/>
      </c>
      <c r="AI76" s="238"/>
      <c r="AJ76" s="238"/>
      <c r="AK76" s="238"/>
      <c r="AL76" s="238"/>
      <c r="AM76" s="238" t="str">
        <f>IF(入力シート!B104="","",入力シート!BO104)</f>
        <v/>
      </c>
      <c r="AN76" s="238"/>
      <c r="AO76" s="238"/>
      <c r="AP76" s="238"/>
      <c r="AQ76" s="238"/>
      <c r="AR76" s="238"/>
      <c r="AS76" s="238"/>
      <c r="AT76" s="238"/>
      <c r="AU76" s="518"/>
    </row>
    <row r="77" spans="2:47">
      <c r="B77" s="41"/>
      <c r="C77" s="272" t="str">
        <f>IF(入力シート!B105="","",入力シート!B105)</f>
        <v/>
      </c>
      <c r="D77" s="272"/>
      <c r="E77" s="272"/>
      <c r="F77" s="272"/>
      <c r="G77" s="272"/>
      <c r="H77" s="272"/>
      <c r="I77" s="272"/>
      <c r="J77" s="272"/>
      <c r="K77" s="273"/>
      <c r="L77" s="129" t="str">
        <f>IF(入力シート!B105="","",入力シート!AR105)</f>
        <v/>
      </c>
      <c r="M77" s="130"/>
      <c r="N77" s="130"/>
      <c r="O77" s="133"/>
      <c r="P77" s="129" t="str">
        <f>IF(入力シート!B105="","",入力シート!AR105)</f>
        <v/>
      </c>
      <c r="Q77" s="130"/>
      <c r="R77" s="130"/>
      <c r="S77" s="130"/>
      <c r="T77" s="64" t="str">
        <f>IF(入力シート!B105="","","-")</f>
        <v/>
      </c>
      <c r="U77" s="130" t="str">
        <f>IF(入力シート!B105="","",入力シート!AV105)</f>
        <v/>
      </c>
      <c r="V77" s="133"/>
      <c r="W77" s="129" t="str">
        <f>IF(入力シート!B105="","",入力シート!BD105)</f>
        <v/>
      </c>
      <c r="X77" s="130"/>
      <c r="Y77" s="130"/>
      <c r="Z77" s="133"/>
      <c r="AA77" s="129" t="str">
        <f>IF(入力シート!B105="","",入力シート!AV105)</f>
        <v/>
      </c>
      <c r="AB77" s="130"/>
      <c r="AC77" s="130"/>
      <c r="AD77" s="133"/>
      <c r="AE77" s="101" t="str">
        <f>IF(入力シート!B105="","",入力シート!N105)</f>
        <v/>
      </c>
      <c r="AF77" s="61" t="str">
        <f>IF(入力シート!B105="","","～")</f>
        <v/>
      </c>
      <c r="AG77" s="102" t="str">
        <f>IF(入力シート!B105="","",入力シート!Q105)</f>
        <v/>
      </c>
      <c r="AH77" s="317" t="str">
        <f>IF(入力シート!B105="","",入力シート!BH105)</f>
        <v/>
      </c>
      <c r="AI77" s="238"/>
      <c r="AJ77" s="238"/>
      <c r="AK77" s="238"/>
      <c r="AL77" s="238"/>
      <c r="AM77" s="238" t="str">
        <f>IF(入力シート!B105="","",入力シート!BO105)</f>
        <v/>
      </c>
      <c r="AN77" s="238"/>
      <c r="AO77" s="238"/>
      <c r="AP77" s="238"/>
      <c r="AQ77" s="238"/>
      <c r="AR77" s="238"/>
      <c r="AS77" s="238"/>
      <c r="AT77" s="238"/>
      <c r="AU77" s="518"/>
    </row>
    <row r="78" spans="2:47">
      <c r="B78" s="14"/>
      <c r="C78" s="272" t="str">
        <f>IF(入力シート!B106="","",入力シート!B106)</f>
        <v/>
      </c>
      <c r="D78" s="272"/>
      <c r="E78" s="272"/>
      <c r="F78" s="272"/>
      <c r="G78" s="272"/>
      <c r="H78" s="272"/>
      <c r="I78" s="272"/>
      <c r="J78" s="272"/>
      <c r="K78" s="273"/>
      <c r="L78" s="129" t="str">
        <f>IF(入力シート!B106="","",入力シート!AR106)</f>
        <v/>
      </c>
      <c r="M78" s="130"/>
      <c r="N78" s="130"/>
      <c r="O78" s="133"/>
      <c r="P78" s="129" t="str">
        <f>IF(入力シート!B106="","",入力シート!AR106)</f>
        <v/>
      </c>
      <c r="Q78" s="130"/>
      <c r="R78" s="130"/>
      <c r="S78" s="130"/>
      <c r="T78" s="64" t="str">
        <f>IF(入力シート!B106="","","-")</f>
        <v/>
      </c>
      <c r="U78" s="130" t="str">
        <f>IF(入力シート!B106="","",入力シート!AV106)</f>
        <v/>
      </c>
      <c r="V78" s="133"/>
      <c r="W78" s="129" t="str">
        <f>IF(入力シート!B106="","",入力シート!BD106)</f>
        <v/>
      </c>
      <c r="X78" s="130"/>
      <c r="Y78" s="130"/>
      <c r="Z78" s="133"/>
      <c r="AA78" s="129" t="str">
        <f>IF(入力シート!B106="","",入力シート!AV106)</f>
        <v/>
      </c>
      <c r="AB78" s="130"/>
      <c r="AC78" s="130"/>
      <c r="AD78" s="133"/>
      <c r="AE78" s="101" t="str">
        <f>IF(入力シート!B106="","",入力シート!N106)</f>
        <v/>
      </c>
      <c r="AF78" s="61" t="str">
        <f>IF(入力シート!B106="","","～")</f>
        <v/>
      </c>
      <c r="AG78" s="102" t="str">
        <f>IF(入力シート!B106="","",入力シート!Q106)</f>
        <v/>
      </c>
      <c r="AH78" s="317" t="str">
        <f>IF(入力シート!B106="","",入力シート!BH106)</f>
        <v/>
      </c>
      <c r="AI78" s="238"/>
      <c r="AJ78" s="238"/>
      <c r="AK78" s="238"/>
      <c r="AL78" s="238"/>
      <c r="AM78" s="238" t="str">
        <f>IF(入力シート!B106="","",入力シート!BO106)</f>
        <v/>
      </c>
      <c r="AN78" s="238"/>
      <c r="AO78" s="238"/>
      <c r="AP78" s="238"/>
      <c r="AQ78" s="238"/>
      <c r="AR78" s="238"/>
      <c r="AS78" s="238"/>
      <c r="AT78" s="238"/>
      <c r="AU78" s="518"/>
    </row>
    <row r="79" spans="2:47" ht="16.5" thickBot="1">
      <c r="B79" s="14"/>
      <c r="C79" s="1"/>
      <c r="D79" s="1"/>
      <c r="E79" s="1"/>
      <c r="F79" s="1"/>
      <c r="G79" s="1"/>
      <c r="H79" s="1"/>
      <c r="I79" s="1"/>
      <c r="J79" s="1"/>
      <c r="K79" s="18"/>
      <c r="L79" s="19"/>
      <c r="M79" s="2"/>
      <c r="N79" s="2"/>
      <c r="O79" s="20"/>
      <c r="P79" s="21"/>
      <c r="Q79" s="22"/>
      <c r="R79" s="22"/>
      <c r="S79" s="22"/>
      <c r="T79" s="23"/>
      <c r="U79" s="24"/>
      <c r="V79" s="25"/>
      <c r="W79" s="21"/>
      <c r="X79" s="22"/>
      <c r="Y79" s="22"/>
      <c r="Z79" s="26"/>
      <c r="AA79" s="48"/>
      <c r="AB79" s="49"/>
      <c r="AC79" s="49"/>
      <c r="AD79" s="50"/>
      <c r="AE79" s="103"/>
      <c r="AF79" s="55"/>
      <c r="AG79" s="104"/>
      <c r="AH79" s="29"/>
      <c r="AI79" s="30"/>
      <c r="AJ79" s="30"/>
      <c r="AK79" s="30"/>
      <c r="AL79" s="30"/>
      <c r="AM79" s="30"/>
      <c r="AN79" s="30"/>
      <c r="AO79" s="30"/>
      <c r="AP79" s="30"/>
      <c r="AQ79" s="30"/>
      <c r="AR79" s="30"/>
      <c r="AS79" s="30"/>
      <c r="AT79" s="30"/>
      <c r="AU79" s="31"/>
    </row>
    <row r="80" spans="2:47" ht="19.5" thickTop="1" thickBot="1">
      <c r="B80" s="240" t="s">
        <v>20</v>
      </c>
      <c r="C80" s="241"/>
      <c r="D80" s="241"/>
      <c r="E80" s="241"/>
      <c r="F80" s="241"/>
      <c r="G80" s="241"/>
      <c r="H80" s="241"/>
      <c r="I80" s="241"/>
      <c r="J80" s="241"/>
      <c r="K80" s="242"/>
      <c r="L80" s="312">
        <f>SUM(L39:O79)</f>
        <v>0</v>
      </c>
      <c r="M80" s="313"/>
      <c r="N80" s="313"/>
      <c r="O80" s="314"/>
      <c r="P80" s="246"/>
      <c r="Q80" s="247"/>
      <c r="R80" s="247"/>
      <c r="S80" s="247"/>
      <c r="T80" s="247"/>
      <c r="U80" s="247"/>
      <c r="V80" s="248"/>
      <c r="W80" s="249">
        <f>SUM($W$42+$W$49+$W$57+$W$65+$W$73)</f>
        <v>0</v>
      </c>
      <c r="X80" s="250"/>
      <c r="Y80" s="250"/>
      <c r="Z80" s="251"/>
      <c r="AA80" s="315">
        <f>SUM(AA6:AD79)</f>
        <v>0</v>
      </c>
      <c r="AB80" s="316"/>
      <c r="AC80" s="316"/>
      <c r="AD80" s="256"/>
      <c r="AE80" s="80"/>
      <c r="AF80" s="52"/>
      <c r="AG80" s="37"/>
      <c r="AH80" s="257"/>
      <c r="AI80" s="258"/>
      <c r="AJ80" s="258"/>
      <c r="AK80" s="258"/>
      <c r="AL80" s="258"/>
      <c r="AM80" s="258"/>
      <c r="AN80" s="258"/>
      <c r="AO80" s="258"/>
      <c r="AP80" s="258"/>
      <c r="AQ80" s="258"/>
      <c r="AR80" s="258"/>
      <c r="AS80" s="258"/>
      <c r="AT80" s="258"/>
      <c r="AU80" s="259"/>
    </row>
    <row r="81" spans="1:47">
      <c r="B81" s="38"/>
      <c r="C81" s="38"/>
      <c r="D81" s="38"/>
      <c r="E81" s="38"/>
      <c r="F81" s="38"/>
      <c r="G81" s="38"/>
      <c r="H81" s="38"/>
      <c r="I81" s="38"/>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39"/>
      <c r="AQ81" s="39"/>
      <c r="AR81" s="39"/>
      <c r="AS81" s="39"/>
      <c r="AT81" s="39"/>
      <c r="AU81" s="39"/>
    </row>
    <row r="82" spans="1:47" ht="16.5" thickBot="1">
      <c r="A82" s="310" t="s">
        <v>82</v>
      </c>
      <c r="B82" s="310"/>
      <c r="C82" s="310"/>
      <c r="D82" s="310"/>
      <c r="E82" s="310"/>
      <c r="F82" s="310"/>
      <c r="G82" s="310"/>
      <c r="H82" s="310"/>
      <c r="I82" s="310"/>
      <c r="J82" s="310"/>
      <c r="K82" s="310"/>
      <c r="L82" s="310"/>
      <c r="M82" s="310"/>
      <c r="N82" s="310"/>
      <c r="O82" s="310"/>
      <c r="P82" s="310"/>
      <c r="Q82" s="310"/>
      <c r="R82" s="310"/>
      <c r="S82" s="310"/>
      <c r="T82" s="310"/>
      <c r="U82" s="310"/>
      <c r="V82" s="310"/>
      <c r="W82" s="310"/>
      <c r="X82" s="310"/>
      <c r="Y82" s="310"/>
      <c r="Z82" s="310"/>
      <c r="AA82" s="310"/>
      <c r="AB82" s="310"/>
      <c r="AC82" s="310"/>
      <c r="AD82" s="310"/>
      <c r="AE82" s="310"/>
      <c r="AF82" s="310"/>
      <c r="AG82" s="310"/>
      <c r="AH82" s="310"/>
      <c r="AI82" s="310"/>
      <c r="AJ82" s="310"/>
      <c r="AK82" s="310"/>
      <c r="AL82" s="310"/>
      <c r="AM82" s="310"/>
      <c r="AN82" s="310"/>
      <c r="AO82" s="310"/>
      <c r="AP82" s="310"/>
      <c r="AQ82" s="310"/>
      <c r="AR82" s="310"/>
      <c r="AS82" s="310"/>
      <c r="AT82" s="310"/>
      <c r="AU82" s="310"/>
    </row>
    <row r="83" spans="1:47">
      <c r="B83" s="173" t="s">
        <v>44</v>
      </c>
      <c r="C83" s="174"/>
      <c r="D83" s="174"/>
      <c r="E83" s="174"/>
      <c r="F83" s="174"/>
      <c r="G83" s="174"/>
      <c r="H83" s="174"/>
      <c r="I83" s="174"/>
      <c r="J83" s="174"/>
      <c r="K83" s="174"/>
      <c r="L83" s="174"/>
      <c r="M83" s="174"/>
      <c r="N83" s="174"/>
      <c r="O83" s="174"/>
      <c r="P83" s="174"/>
      <c r="Q83" s="174"/>
      <c r="R83" s="174"/>
      <c r="S83" s="174"/>
      <c r="T83" s="174"/>
      <c r="U83" s="174"/>
      <c r="V83" s="175"/>
      <c r="W83" s="173" t="s">
        <v>45</v>
      </c>
      <c r="X83" s="174"/>
      <c r="Y83" s="174"/>
      <c r="Z83" s="174"/>
      <c r="AA83" s="174"/>
      <c r="AB83" s="174"/>
      <c r="AC83" s="174"/>
      <c r="AD83" s="174"/>
      <c r="AE83" s="174"/>
      <c r="AF83" s="174"/>
      <c r="AG83" s="174"/>
      <c r="AH83" s="174"/>
      <c r="AI83" s="174"/>
      <c r="AJ83" s="174"/>
      <c r="AK83" s="174"/>
      <c r="AL83" s="175"/>
      <c r="AM83" s="173" t="s">
        <v>46</v>
      </c>
      <c r="AN83" s="174"/>
      <c r="AO83" s="174"/>
      <c r="AP83" s="174"/>
      <c r="AQ83" s="174"/>
      <c r="AR83" s="174"/>
      <c r="AS83" s="174"/>
      <c r="AT83" s="174"/>
      <c r="AU83" s="175"/>
    </row>
    <row r="84" spans="1:47">
      <c r="B84" s="145" t="s">
        <v>47</v>
      </c>
      <c r="C84" s="146"/>
      <c r="D84" s="146"/>
      <c r="E84" s="146"/>
      <c r="F84" s="146"/>
      <c r="G84" s="146"/>
      <c r="H84" s="146"/>
      <c r="I84" s="146"/>
      <c r="J84" s="146"/>
      <c r="K84" s="146"/>
      <c r="L84" s="146"/>
      <c r="M84" s="146"/>
      <c r="N84" s="146"/>
      <c r="O84" s="178"/>
      <c r="P84" s="146" t="s">
        <v>48</v>
      </c>
      <c r="Q84" s="146"/>
      <c r="R84" s="146"/>
      <c r="S84" s="146"/>
      <c r="T84" s="146"/>
      <c r="U84" s="146"/>
      <c r="V84" s="179"/>
      <c r="W84" s="180" t="s">
        <v>47</v>
      </c>
      <c r="X84" s="181"/>
      <c r="Y84" s="181"/>
      <c r="Z84" s="181"/>
      <c r="AA84" s="181"/>
      <c r="AB84" s="181"/>
      <c r="AC84" s="181"/>
      <c r="AD84" s="181"/>
      <c r="AE84" s="181"/>
      <c r="AF84" s="181"/>
      <c r="AG84" s="182"/>
      <c r="AH84" s="183" t="s">
        <v>48</v>
      </c>
      <c r="AI84" s="146"/>
      <c r="AJ84" s="146"/>
      <c r="AK84" s="146"/>
      <c r="AL84" s="179"/>
      <c r="AM84" s="184"/>
      <c r="AN84" s="185"/>
      <c r="AO84" s="185"/>
      <c r="AP84" s="185"/>
      <c r="AQ84" s="185"/>
      <c r="AR84" s="185"/>
      <c r="AS84" s="185"/>
      <c r="AT84" s="185"/>
      <c r="AU84" s="186"/>
    </row>
    <row r="85" spans="1:47">
      <c r="B85" s="309" t="s">
        <v>49</v>
      </c>
      <c r="C85" s="310"/>
      <c r="D85" s="310"/>
      <c r="E85" s="310"/>
      <c r="F85" s="310"/>
      <c r="G85" s="310"/>
      <c r="H85" s="310"/>
      <c r="I85" s="310"/>
      <c r="J85" s="310"/>
      <c r="K85" s="310"/>
      <c r="L85" s="310"/>
      <c r="M85" s="310"/>
      <c r="N85" s="310"/>
      <c r="O85" s="311"/>
      <c r="P85" s="193">
        <f>W38+W80</f>
        <v>0</v>
      </c>
      <c r="Q85" s="193"/>
      <c r="R85" s="193"/>
      <c r="S85" s="193"/>
      <c r="T85" s="193"/>
      <c r="U85" s="193"/>
      <c r="V85" s="194"/>
      <c r="W85" s="204" t="s">
        <v>254</v>
      </c>
      <c r="X85" s="205"/>
      <c r="Y85" s="205"/>
      <c r="Z85" s="205"/>
      <c r="AA85" s="205"/>
      <c r="AB85" s="205"/>
      <c r="AC85" s="205"/>
      <c r="AD85" s="205"/>
      <c r="AE85" s="205"/>
      <c r="AF85" s="205"/>
      <c r="AG85" s="206"/>
      <c r="AH85" s="207">
        <f>W38</f>
        <v>0</v>
      </c>
      <c r="AI85" s="208"/>
      <c r="AJ85" s="208"/>
      <c r="AK85" s="208"/>
      <c r="AL85" s="209"/>
      <c r="AM85" s="187"/>
      <c r="AN85" s="188"/>
      <c r="AO85" s="188"/>
      <c r="AP85" s="188"/>
      <c r="AQ85" s="188"/>
      <c r="AR85" s="188"/>
      <c r="AS85" s="188"/>
      <c r="AT85" s="188"/>
      <c r="AU85" s="189"/>
    </row>
    <row r="86" spans="1:47">
      <c r="B86" s="309" t="s">
        <v>51</v>
      </c>
      <c r="C86" s="310"/>
      <c r="D86" s="310"/>
      <c r="E86" s="310"/>
      <c r="F86" s="310"/>
      <c r="G86" s="310"/>
      <c r="H86" s="310"/>
      <c r="I86" s="310"/>
      <c r="J86" s="310"/>
      <c r="K86" s="310"/>
      <c r="L86" s="310"/>
      <c r="M86" s="310"/>
      <c r="N86" s="310"/>
      <c r="O86" s="311"/>
      <c r="P86" s="193">
        <f>AA38+AA80</f>
        <v>0</v>
      </c>
      <c r="Q86" s="193"/>
      <c r="R86" s="193"/>
      <c r="S86" s="193"/>
      <c r="T86" s="193"/>
      <c r="U86" s="193"/>
      <c r="V86" s="194"/>
      <c r="W86" s="190" t="s">
        <v>84</v>
      </c>
      <c r="X86" s="191"/>
      <c r="Y86" s="191"/>
      <c r="Z86" s="191"/>
      <c r="AA86" s="191"/>
      <c r="AB86" s="191"/>
      <c r="AC86" s="191"/>
      <c r="AD86" s="191"/>
      <c r="AE86" s="191"/>
      <c r="AF86" s="191"/>
      <c r="AG86" s="192"/>
      <c r="AH86" s="134">
        <f>L80</f>
        <v>0</v>
      </c>
      <c r="AI86" s="135"/>
      <c r="AJ86" s="135"/>
      <c r="AK86" s="135"/>
      <c r="AL86" s="195"/>
      <c r="AM86" s="187"/>
      <c r="AN86" s="188"/>
      <c r="AO86" s="188"/>
      <c r="AP86" s="188"/>
      <c r="AQ86" s="188"/>
      <c r="AR86" s="188"/>
      <c r="AS86" s="188"/>
      <c r="AT86" s="188"/>
      <c r="AU86" s="189"/>
    </row>
    <row r="87" spans="1:47" ht="16.5" thickBot="1">
      <c r="B87" s="519" t="s">
        <v>56</v>
      </c>
      <c r="C87" s="520"/>
      <c r="D87" s="520"/>
      <c r="E87" s="520"/>
      <c r="F87" s="520"/>
      <c r="G87" s="520"/>
      <c r="H87" s="520"/>
      <c r="I87" s="520"/>
      <c r="J87" s="520"/>
      <c r="K87" s="520"/>
      <c r="L87" s="520"/>
      <c r="M87" s="520"/>
      <c r="N87" s="520"/>
      <c r="O87" s="521"/>
      <c r="P87" s="522">
        <f>SUM(P85:V86)</f>
        <v>0</v>
      </c>
      <c r="Q87" s="522"/>
      <c r="R87" s="522"/>
      <c r="S87" s="522"/>
      <c r="T87" s="522"/>
      <c r="U87" s="522"/>
      <c r="V87" s="523"/>
      <c r="W87" s="513" t="s">
        <v>57</v>
      </c>
      <c r="X87" s="514"/>
      <c r="Y87" s="514"/>
      <c r="Z87" s="514"/>
      <c r="AA87" s="514"/>
      <c r="AB87" s="514"/>
      <c r="AC87" s="514"/>
      <c r="AD87" s="514"/>
      <c r="AE87" s="514"/>
      <c r="AF87" s="514"/>
      <c r="AG87" s="515"/>
      <c r="AH87" s="169">
        <f>SUM(AH85:AL86)</f>
        <v>0</v>
      </c>
      <c r="AI87" s="167"/>
      <c r="AJ87" s="167"/>
      <c r="AK87" s="167"/>
      <c r="AL87" s="170"/>
      <c r="AM87" s="171">
        <f>P87-AH87</f>
        <v>0</v>
      </c>
      <c r="AN87" s="171"/>
      <c r="AO87" s="171"/>
      <c r="AP87" s="171"/>
      <c r="AQ87" s="171"/>
      <c r="AR87" s="171"/>
      <c r="AS87" s="171"/>
      <c r="AT87" s="171"/>
      <c r="AU87" s="172"/>
    </row>
  </sheetData>
  <sheetProtection sheet="1" selectLockedCells="1" selectUnlockedCells="1"/>
  <mergeCells count="451">
    <mergeCell ref="C31:K31"/>
    <mergeCell ref="L31:O31"/>
    <mergeCell ref="P31:S31"/>
    <mergeCell ref="U31:V31"/>
    <mergeCell ref="W31:Z31"/>
    <mergeCell ref="AH31:AU31"/>
    <mergeCell ref="C29:K29"/>
    <mergeCell ref="L29:O29"/>
    <mergeCell ref="P29:S29"/>
    <mergeCell ref="U29:V29"/>
    <mergeCell ref="W29:Z29"/>
    <mergeCell ref="AH29:AU29"/>
    <mergeCell ref="C30:K30"/>
    <mergeCell ref="L30:O30"/>
    <mergeCell ref="P30:S30"/>
    <mergeCell ref="U30:V30"/>
    <mergeCell ref="W30:Z30"/>
    <mergeCell ref="AH30:AU30"/>
    <mergeCell ref="C27:K27"/>
    <mergeCell ref="L27:O27"/>
    <mergeCell ref="P27:S27"/>
    <mergeCell ref="U27:V27"/>
    <mergeCell ref="W27:Z27"/>
    <mergeCell ref="AH27:AU27"/>
    <mergeCell ref="C28:K28"/>
    <mergeCell ref="L28:O28"/>
    <mergeCell ref="P28:S28"/>
    <mergeCell ref="U28:V28"/>
    <mergeCell ref="W28:Z28"/>
    <mergeCell ref="AH28:AU28"/>
    <mergeCell ref="C25:K25"/>
    <mergeCell ref="L25:O25"/>
    <mergeCell ref="P25:S25"/>
    <mergeCell ref="U25:V25"/>
    <mergeCell ref="W25:Z25"/>
    <mergeCell ref="AH25:AU25"/>
    <mergeCell ref="C26:K26"/>
    <mergeCell ref="L26:O26"/>
    <mergeCell ref="P26:S26"/>
    <mergeCell ref="U26:V26"/>
    <mergeCell ref="W26:Z26"/>
    <mergeCell ref="AH26:AU26"/>
    <mergeCell ref="C23:K23"/>
    <mergeCell ref="L23:O23"/>
    <mergeCell ref="P23:S23"/>
    <mergeCell ref="U23:V23"/>
    <mergeCell ref="W23:Z23"/>
    <mergeCell ref="AH23:AU23"/>
    <mergeCell ref="C24:K24"/>
    <mergeCell ref="L24:O24"/>
    <mergeCell ref="P24:S24"/>
    <mergeCell ref="U24:V24"/>
    <mergeCell ref="W24:Z24"/>
    <mergeCell ref="AH24:AU24"/>
    <mergeCell ref="C61:K61"/>
    <mergeCell ref="L61:O61"/>
    <mergeCell ref="P61:S61"/>
    <mergeCell ref="U61:V61"/>
    <mergeCell ref="W61:Z61"/>
    <mergeCell ref="C68:K68"/>
    <mergeCell ref="L68:O68"/>
    <mergeCell ref="P68:S68"/>
    <mergeCell ref="U68:V68"/>
    <mergeCell ref="W68:Z68"/>
    <mergeCell ref="C62:K62"/>
    <mergeCell ref="C67:K67"/>
    <mergeCell ref="AA68:AD68"/>
    <mergeCell ref="AH68:AL68"/>
    <mergeCell ref="AM68:AU68"/>
    <mergeCell ref="AH67:AL67"/>
    <mergeCell ref="AM67:AU67"/>
    <mergeCell ref="AM74:AU74"/>
    <mergeCell ref="L74:O74"/>
    <mergeCell ref="P74:S74"/>
    <mergeCell ref="U74:V74"/>
    <mergeCell ref="W74:Z74"/>
    <mergeCell ref="AA74:AD74"/>
    <mergeCell ref="L70:O70"/>
    <mergeCell ref="L67:O67"/>
    <mergeCell ref="P67:S67"/>
    <mergeCell ref="U67:V67"/>
    <mergeCell ref="W67:Z67"/>
    <mergeCell ref="AA67:AD67"/>
    <mergeCell ref="AM70:AU70"/>
    <mergeCell ref="AA53:AD53"/>
    <mergeCell ref="AA54:AD54"/>
    <mergeCell ref="AH54:AL54"/>
    <mergeCell ref="AM54:AU54"/>
    <mergeCell ref="AH64:AU64"/>
    <mergeCell ref="AH65:AL65"/>
    <mergeCell ref="AM65:AU65"/>
    <mergeCell ref="L66:O66"/>
    <mergeCell ref="P66:S66"/>
    <mergeCell ref="L62:O62"/>
    <mergeCell ref="P62:S62"/>
    <mergeCell ref="U62:V62"/>
    <mergeCell ref="W62:Z62"/>
    <mergeCell ref="AA62:AD62"/>
    <mergeCell ref="AH62:AU62"/>
    <mergeCell ref="U53:V53"/>
    <mergeCell ref="W53:Z53"/>
    <mergeCell ref="AH66:AL66"/>
    <mergeCell ref="AM66:AU66"/>
    <mergeCell ref="AA58:AD58"/>
    <mergeCell ref="AH58:AU58"/>
    <mergeCell ref="AA59:AD59"/>
    <mergeCell ref="AH59:AU59"/>
    <mergeCell ref="W65:Z65"/>
    <mergeCell ref="C69:K69"/>
    <mergeCell ref="L69:O69"/>
    <mergeCell ref="P69:S69"/>
    <mergeCell ref="U69:V69"/>
    <mergeCell ref="U75:V75"/>
    <mergeCell ref="W75:Z75"/>
    <mergeCell ref="AA75:AD75"/>
    <mergeCell ref="W73:Z73"/>
    <mergeCell ref="AH74:AL74"/>
    <mergeCell ref="P70:S70"/>
    <mergeCell ref="U70:V70"/>
    <mergeCell ref="W70:Z70"/>
    <mergeCell ref="AA70:AD70"/>
    <mergeCell ref="AH70:AL70"/>
    <mergeCell ref="AH73:AU73"/>
    <mergeCell ref="W69:Z69"/>
    <mergeCell ref="AA69:AD69"/>
    <mergeCell ref="AH69:AL69"/>
    <mergeCell ref="AM69:AU69"/>
    <mergeCell ref="C60:K60"/>
    <mergeCell ref="L60:O60"/>
    <mergeCell ref="P60:S60"/>
    <mergeCell ref="U60:V60"/>
    <mergeCell ref="W60:Z60"/>
    <mergeCell ref="L59:O59"/>
    <mergeCell ref="P59:S59"/>
    <mergeCell ref="U59:V59"/>
    <mergeCell ref="W59:Z59"/>
    <mergeCell ref="L58:O58"/>
    <mergeCell ref="P58:S58"/>
    <mergeCell ref="U58:V58"/>
    <mergeCell ref="W58:Z58"/>
    <mergeCell ref="U51:V51"/>
    <mergeCell ref="W51:Z51"/>
    <mergeCell ref="C52:K52"/>
    <mergeCell ref="L52:O52"/>
    <mergeCell ref="P52:S52"/>
    <mergeCell ref="U52:V52"/>
    <mergeCell ref="W52:Z52"/>
    <mergeCell ref="C54:K54"/>
    <mergeCell ref="L54:O54"/>
    <mergeCell ref="P54:S54"/>
    <mergeCell ref="U54:V54"/>
    <mergeCell ref="W54:Z54"/>
    <mergeCell ref="W46:Z46"/>
    <mergeCell ref="C47:K47"/>
    <mergeCell ref="L47:O47"/>
    <mergeCell ref="P47:S47"/>
    <mergeCell ref="U47:V47"/>
    <mergeCell ref="W47:Z47"/>
    <mergeCell ref="C53:K53"/>
    <mergeCell ref="L53:O53"/>
    <mergeCell ref="P53:S53"/>
    <mergeCell ref="AH36:AU36"/>
    <mergeCell ref="AA45:AD45"/>
    <mergeCell ref="AH45:AL45"/>
    <mergeCell ref="AM45:AU45"/>
    <mergeCell ref="AA46:AD46"/>
    <mergeCell ref="AH46:AL46"/>
    <mergeCell ref="AM46:AU46"/>
    <mergeCell ref="C44:K44"/>
    <mergeCell ref="L44:O44"/>
    <mergeCell ref="P44:S44"/>
    <mergeCell ref="U44:V44"/>
    <mergeCell ref="W44:Z44"/>
    <mergeCell ref="L45:O45"/>
    <mergeCell ref="P45:S45"/>
    <mergeCell ref="L36:O36"/>
    <mergeCell ref="W38:Z38"/>
    <mergeCell ref="AA38:AD38"/>
    <mergeCell ref="AH38:AU38"/>
    <mergeCell ref="U45:V45"/>
    <mergeCell ref="W45:Z45"/>
    <mergeCell ref="C46:K46"/>
    <mergeCell ref="L46:O46"/>
    <mergeCell ref="P46:S46"/>
    <mergeCell ref="U46:V46"/>
    <mergeCell ref="C17:K17"/>
    <mergeCell ref="L17:O17"/>
    <mergeCell ref="P17:S17"/>
    <mergeCell ref="U17:V17"/>
    <mergeCell ref="W17:Z17"/>
    <mergeCell ref="AH17:AU17"/>
    <mergeCell ref="C18:K18"/>
    <mergeCell ref="L18:O18"/>
    <mergeCell ref="P18:S18"/>
    <mergeCell ref="U18:V18"/>
    <mergeCell ref="W18:Z18"/>
    <mergeCell ref="AH18:AU18"/>
    <mergeCell ref="C15:K15"/>
    <mergeCell ref="L15:O15"/>
    <mergeCell ref="P15:S15"/>
    <mergeCell ref="U15:V15"/>
    <mergeCell ref="W15:Z15"/>
    <mergeCell ref="AH15:AU15"/>
    <mergeCell ref="C16:K16"/>
    <mergeCell ref="L16:O16"/>
    <mergeCell ref="P16:S16"/>
    <mergeCell ref="U16:V16"/>
    <mergeCell ref="W16:Z16"/>
    <mergeCell ref="AH16:AU16"/>
    <mergeCell ref="C13:K13"/>
    <mergeCell ref="L13:O13"/>
    <mergeCell ref="P13:S13"/>
    <mergeCell ref="U13:V13"/>
    <mergeCell ref="W13:Z13"/>
    <mergeCell ref="AH13:AU13"/>
    <mergeCell ref="C14:K14"/>
    <mergeCell ref="L14:O14"/>
    <mergeCell ref="P14:S14"/>
    <mergeCell ref="U14:V14"/>
    <mergeCell ref="W14:Z14"/>
    <mergeCell ref="AH14:AU14"/>
    <mergeCell ref="C11:K11"/>
    <mergeCell ref="L11:O11"/>
    <mergeCell ref="P11:S11"/>
    <mergeCell ref="U11:V11"/>
    <mergeCell ref="W11:Z11"/>
    <mergeCell ref="AH11:AU11"/>
    <mergeCell ref="C12:K12"/>
    <mergeCell ref="L12:O12"/>
    <mergeCell ref="P12:S12"/>
    <mergeCell ref="U12:V12"/>
    <mergeCell ref="W12:Z12"/>
    <mergeCell ref="AH12:AU12"/>
    <mergeCell ref="C9:K9"/>
    <mergeCell ref="L9:O9"/>
    <mergeCell ref="P9:S9"/>
    <mergeCell ref="U9:V9"/>
    <mergeCell ref="W9:Z9"/>
    <mergeCell ref="AH9:AU9"/>
    <mergeCell ref="C10:K10"/>
    <mergeCell ref="L10:O10"/>
    <mergeCell ref="P10:S10"/>
    <mergeCell ref="U10:V10"/>
    <mergeCell ref="W10:Z10"/>
    <mergeCell ref="AH10:AU10"/>
    <mergeCell ref="U22:V22"/>
    <mergeCell ref="W22:Z22"/>
    <mergeCell ref="AH22:AU22"/>
    <mergeCell ref="U50:V50"/>
    <mergeCell ref="W57:Z57"/>
    <mergeCell ref="AA51:AD51"/>
    <mergeCell ref="W50:Z50"/>
    <mergeCell ref="AA50:AD50"/>
    <mergeCell ref="AA52:AD52"/>
    <mergeCell ref="AH53:AL53"/>
    <mergeCell ref="W32:Z32"/>
    <mergeCell ref="AH32:AU32"/>
    <mergeCell ref="U33:V33"/>
    <mergeCell ref="W33:Z33"/>
    <mergeCell ref="AH33:AU33"/>
    <mergeCell ref="U34:V34"/>
    <mergeCell ref="W34:Z34"/>
    <mergeCell ref="AH34:AU34"/>
    <mergeCell ref="W42:Z42"/>
    <mergeCell ref="U35:V35"/>
    <mergeCell ref="W35:Z35"/>
    <mergeCell ref="AH35:AU35"/>
    <mergeCell ref="U36:V36"/>
    <mergeCell ref="W36:Z36"/>
    <mergeCell ref="U19:V19"/>
    <mergeCell ref="W19:Z19"/>
    <mergeCell ref="AH19:AU19"/>
    <mergeCell ref="U20:V20"/>
    <mergeCell ref="W20:Z20"/>
    <mergeCell ref="AH20:AU20"/>
    <mergeCell ref="U21:V21"/>
    <mergeCell ref="W21:Z21"/>
    <mergeCell ref="AH21:AU21"/>
    <mergeCell ref="AH87:AL87"/>
    <mergeCell ref="AH86:AL86"/>
    <mergeCell ref="AH85:AL85"/>
    <mergeCell ref="AH84:AL84"/>
    <mergeCell ref="AM53:AU53"/>
    <mergeCell ref="AH51:AL51"/>
    <mergeCell ref="AM51:AU51"/>
    <mergeCell ref="AH52:AL52"/>
    <mergeCell ref="U32:V32"/>
    <mergeCell ref="AM84:AU86"/>
    <mergeCell ref="B83:V83"/>
    <mergeCell ref="W83:AL83"/>
    <mergeCell ref="AM83:AU83"/>
    <mergeCell ref="AH75:AL75"/>
    <mergeCell ref="AM75:AU75"/>
    <mergeCell ref="L77:O77"/>
    <mergeCell ref="P77:S77"/>
    <mergeCell ref="U77:V77"/>
    <mergeCell ref="W77:Z77"/>
    <mergeCell ref="AA77:AD77"/>
    <mergeCell ref="AH77:AL77"/>
    <mergeCell ref="AM77:AU77"/>
    <mergeCell ref="A82:AU82"/>
    <mergeCell ref="P78:S78"/>
    <mergeCell ref="C32:K32"/>
    <mergeCell ref="C35:K35"/>
    <mergeCell ref="C45:K45"/>
    <mergeCell ref="C51:K51"/>
    <mergeCell ref="C33:K33"/>
    <mergeCell ref="C34:K34"/>
    <mergeCell ref="C36:K36"/>
    <mergeCell ref="P36:S36"/>
    <mergeCell ref="P51:S51"/>
    <mergeCell ref="B38:K38"/>
    <mergeCell ref="L38:O38"/>
    <mergeCell ref="P38:V38"/>
    <mergeCell ref="B40:K40"/>
    <mergeCell ref="C43:K43"/>
    <mergeCell ref="C50:K50"/>
    <mergeCell ref="L50:O50"/>
    <mergeCell ref="P50:S50"/>
    <mergeCell ref="L51:O51"/>
    <mergeCell ref="P19:S19"/>
    <mergeCell ref="P20:S20"/>
    <mergeCell ref="P21:S21"/>
    <mergeCell ref="P22:S22"/>
    <mergeCell ref="P32:S32"/>
    <mergeCell ref="P35:S35"/>
    <mergeCell ref="L19:O19"/>
    <mergeCell ref="L20:O20"/>
    <mergeCell ref="L21:O21"/>
    <mergeCell ref="L22:O22"/>
    <mergeCell ref="L32:O32"/>
    <mergeCell ref="L35:O35"/>
    <mergeCell ref="L33:O33"/>
    <mergeCell ref="P33:S33"/>
    <mergeCell ref="L34:O34"/>
    <mergeCell ref="P34:S34"/>
    <mergeCell ref="B87:O87"/>
    <mergeCell ref="P87:V87"/>
    <mergeCell ref="AM87:AU87"/>
    <mergeCell ref="C8:K8"/>
    <mergeCell ref="L8:O8"/>
    <mergeCell ref="P8:S8"/>
    <mergeCell ref="U8:V8"/>
    <mergeCell ref="W8:Z8"/>
    <mergeCell ref="AH8:AU8"/>
    <mergeCell ref="B84:O84"/>
    <mergeCell ref="P84:V84"/>
    <mergeCell ref="B85:O85"/>
    <mergeCell ref="P85:V85"/>
    <mergeCell ref="B86:O86"/>
    <mergeCell ref="P86:V86"/>
    <mergeCell ref="B80:K80"/>
    <mergeCell ref="L80:O80"/>
    <mergeCell ref="P80:V80"/>
    <mergeCell ref="W80:Z80"/>
    <mergeCell ref="C19:K19"/>
    <mergeCell ref="C20:K20"/>
    <mergeCell ref="C21:K21"/>
    <mergeCell ref="C22:K22"/>
    <mergeCell ref="AH80:AU80"/>
    <mergeCell ref="C7:K7"/>
    <mergeCell ref="L7:O7"/>
    <mergeCell ref="P7:S7"/>
    <mergeCell ref="U7:V7"/>
    <mergeCell ref="W7:Z7"/>
    <mergeCell ref="AH7:AU7"/>
    <mergeCell ref="B6:K6"/>
    <mergeCell ref="L6:O6"/>
    <mergeCell ref="P6:S6"/>
    <mergeCell ref="U6:V6"/>
    <mergeCell ref="W6:Z6"/>
    <mergeCell ref="AH6:AU6"/>
    <mergeCell ref="U78:V78"/>
    <mergeCell ref="W78:Z78"/>
    <mergeCell ref="AA78:AD78"/>
    <mergeCell ref="AH78:AL78"/>
    <mergeCell ref="AM78:AU78"/>
    <mergeCell ref="C75:K75"/>
    <mergeCell ref="C77:K77"/>
    <mergeCell ref="C78:K78"/>
    <mergeCell ref="L78:O78"/>
    <mergeCell ref="C76:K76"/>
    <mergeCell ref="L76:O76"/>
    <mergeCell ref="P76:S76"/>
    <mergeCell ref="U76:V76"/>
    <mergeCell ref="W76:Z76"/>
    <mergeCell ref="AA76:AD76"/>
    <mergeCell ref="AH76:AL76"/>
    <mergeCell ref="AM76:AU76"/>
    <mergeCell ref="AA60:AD60"/>
    <mergeCell ref="AH60:AU60"/>
    <mergeCell ref="AA61:AD61"/>
    <mergeCell ref="AH61:AU61"/>
    <mergeCell ref="BA42:BN42"/>
    <mergeCell ref="L43:O43"/>
    <mergeCell ref="P43:S43"/>
    <mergeCell ref="U43:V43"/>
    <mergeCell ref="W43:Z43"/>
    <mergeCell ref="AA43:AD43"/>
    <mergeCell ref="AH43:AL43"/>
    <mergeCell ref="AM43:AU43"/>
    <mergeCell ref="AH42:AU42"/>
    <mergeCell ref="AM52:AU52"/>
    <mergeCell ref="AH50:AL50"/>
    <mergeCell ref="AM50:AU50"/>
    <mergeCell ref="AA44:AD44"/>
    <mergeCell ref="AH44:AL44"/>
    <mergeCell ref="AM44:AU44"/>
    <mergeCell ref="AH49:AU49"/>
    <mergeCell ref="AH47:AL47"/>
    <mergeCell ref="AM47:AU47"/>
    <mergeCell ref="AA47:AD47"/>
    <mergeCell ref="W49:Z49"/>
    <mergeCell ref="A1:D1"/>
    <mergeCell ref="A2:AU2"/>
    <mergeCell ref="B4:V4"/>
    <mergeCell ref="W4:AD4"/>
    <mergeCell ref="B5:K5"/>
    <mergeCell ref="L5:O5"/>
    <mergeCell ref="P5:V5"/>
    <mergeCell ref="W5:Z5"/>
    <mergeCell ref="AA5:AD5"/>
    <mergeCell ref="AH4:AU5"/>
    <mergeCell ref="A3:AU3"/>
    <mergeCell ref="AE4:AG5"/>
    <mergeCell ref="AA1:AG1"/>
    <mergeCell ref="AH1:AU1"/>
    <mergeCell ref="W87:AG87"/>
    <mergeCell ref="W86:AG86"/>
    <mergeCell ref="W85:AG85"/>
    <mergeCell ref="W84:AG84"/>
    <mergeCell ref="C42:K42"/>
    <mergeCell ref="B41:K41"/>
    <mergeCell ref="B56:K56"/>
    <mergeCell ref="C57:K57"/>
    <mergeCell ref="C49:K49"/>
    <mergeCell ref="C73:K73"/>
    <mergeCell ref="B72:K72"/>
    <mergeCell ref="C65:K65"/>
    <mergeCell ref="B64:K64"/>
    <mergeCell ref="U66:V66"/>
    <mergeCell ref="W66:Z66"/>
    <mergeCell ref="AA66:AD66"/>
    <mergeCell ref="AA80:AD80"/>
    <mergeCell ref="C58:K58"/>
    <mergeCell ref="C59:K59"/>
    <mergeCell ref="C66:K66"/>
    <mergeCell ref="C70:K70"/>
    <mergeCell ref="C74:K74"/>
    <mergeCell ref="L75:O75"/>
    <mergeCell ref="P75:S75"/>
  </mergeCells>
  <phoneticPr fontId="4"/>
  <printOptions horizontalCentered="1"/>
  <pageMargins left="0.59055118110236215" right="0.59055118110236215" top="0.59055118110236215" bottom="0.59055118110236215" header="0.39370078740157483" footer="0.27559055118110237"/>
  <pageSetup paperSize="9" scale="55" orientation="portrait" r:id="rId1"/>
  <rowBreaks count="1" manualBreakCount="1">
    <brk id="38" max="52" man="1"/>
  </rowBreak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ㅤ</dc:creator>
  <cp:keywords/>
  <dc:description/>
  <cp:lastModifiedBy>masahide.fukumoto</cp:lastModifiedBy>
  <cp:revision/>
  <dcterms:created xsi:type="dcterms:W3CDTF">2020-12-14T04:29:59Z</dcterms:created>
  <dcterms:modified xsi:type="dcterms:W3CDTF">2025-05-20T06:56:18Z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3.1.9.0</vt:lpwstr>
    </vt:vector>
  </property>
  <property fmtid="{DCFEDD21-7773-49B2-8022-6FC58DB5260B}" pid="3" name="LastSavedVersion">
    <vt:lpwstr>3.1.9.0</vt:lpwstr>
  </property>
  <property fmtid="{DCFEDD21-7773-49B2-8022-6FC58DB5260B}" pid="4" name="LastSavedDate">
    <vt:filetime>2022-05-29T15:30:24Z</vt:filetime>
  </property>
</Properties>
</file>